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ZÉ\TÉRINFORMATIKA\excel_orai\"/>
    </mc:Choice>
  </mc:AlternateContent>
  <bookViews>
    <workbookView xWindow="0" yWindow="0" windowWidth="28800" windowHeight="12300"/>
  </bookViews>
  <sheets>
    <sheet name="ÁFA" sheetId="1" r:id="rId1"/>
    <sheet name="ÁFAmegoldott" sheetId="7" state="hidden" r:id="rId2"/>
    <sheet name="Munka5" sheetId="5" r:id="rId3"/>
    <sheet name="Munka6" sheetId="6" r:id="rId4"/>
  </sheets>
  <definedNames>
    <definedName name="_xlnm._FilterDatabase" localSheetId="1" hidden="1">ÁFAmegoldott!$A$4:$H$4</definedName>
  </definedNames>
  <calcPr calcId="162913"/>
</workbook>
</file>

<file path=xl/calcChain.xml><?xml version="1.0" encoding="utf-8"?>
<calcChain xmlns="http://schemas.openxmlformats.org/spreadsheetml/2006/main">
  <c r="F7" i="7" l="1"/>
  <c r="G7" i="7"/>
  <c r="H7" i="7" s="1"/>
  <c r="F8" i="7"/>
  <c r="G8" i="7"/>
  <c r="H8" i="7" s="1"/>
  <c r="F9" i="7"/>
  <c r="G9" i="7"/>
  <c r="H9" i="7" s="1"/>
  <c r="F10" i="7"/>
  <c r="G10" i="7"/>
  <c r="H10" i="7" s="1"/>
  <c r="F11" i="7"/>
  <c r="G11" i="7"/>
  <c r="H11" i="7" s="1"/>
  <c r="D14" i="7"/>
  <c r="D15" i="7" s="1"/>
  <c r="F6" i="7"/>
  <c r="F5" i="7"/>
  <c r="D16" i="7"/>
  <c r="G6" i="7"/>
  <c r="H6" i="7" s="1"/>
  <c r="G5" i="7"/>
  <c r="H5" i="7" s="1"/>
  <c r="D13" i="7" l="1"/>
  <c r="H14" i="7"/>
  <c r="H15" i="7" s="1"/>
  <c r="F14" i="7"/>
  <c r="F13" i="7" s="1"/>
  <c r="G14" i="7"/>
  <c r="G15" i="7" s="1"/>
  <c r="G13" i="7"/>
  <c r="F16" i="7"/>
  <c r="H16" i="7"/>
  <c r="G16" i="7"/>
  <c r="H13" i="7" l="1"/>
  <c r="F15" i="7"/>
</calcChain>
</file>

<file path=xl/sharedStrings.xml><?xml version="1.0" encoding="utf-8"?>
<sst xmlns="http://schemas.openxmlformats.org/spreadsheetml/2006/main" count="51" uniqueCount="26">
  <si>
    <t>Sorszám</t>
  </si>
  <si>
    <t>Cikkszám</t>
  </si>
  <si>
    <t>Áru megnevezése</t>
  </si>
  <si>
    <t>Nettó ár</t>
  </si>
  <si>
    <t>ÁFA kód</t>
  </si>
  <si>
    <t>ÁFA</t>
  </si>
  <si>
    <t>Bruttó ár</t>
  </si>
  <si>
    <t>tv001</t>
  </si>
  <si>
    <t>a001</t>
  </si>
  <si>
    <t>tv002</t>
  </si>
  <si>
    <t>v001</t>
  </si>
  <si>
    <t>v002</t>
  </si>
  <si>
    <t>k001</t>
  </si>
  <si>
    <t>Összesen:</t>
  </si>
  <si>
    <t>Átlagár:</t>
  </si>
  <si>
    <t>ÁFA - HA fv</t>
  </si>
  <si>
    <t>GRUNDIG TV Full HD led</t>
  </si>
  <si>
    <t>AKAI hifi szett</t>
  </si>
  <si>
    <t>LG projektor</t>
  </si>
  <si>
    <t>Legnagyobb ár:</t>
  </si>
  <si>
    <t>Legkisebb ár:</t>
  </si>
  <si>
    <t>k002</t>
  </si>
  <si>
    <t>Projektor kézikönyv</t>
  </si>
  <si>
    <t>PHILIPSs Smart TV</t>
  </si>
  <si>
    <t>EPSON projektor</t>
  </si>
  <si>
    <t>Tv kézikönyv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</si>
</sst>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MS Sans Serif"/>
      <charset val="238"/>
    </font>
    <font>
      <sz val="10"/>
      <name val="MS Sans Serif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2" xfId="3" applyBorder="1"/>
    <xf numFmtId="0" fontId="2" fillId="2" borderId="4" xfId="3" applyBorder="1"/>
    <xf numFmtId="0" fontId="3" fillId="0" borderId="1" xfId="0" applyFont="1" applyBorder="1"/>
    <xf numFmtId="2" fontId="3" fillId="0" borderId="0" xfId="2" applyNumberFormat="1" applyFont="1"/>
    <xf numFmtId="9" fontId="2" fillId="2" borderId="3" xfId="2" applyFont="1" applyFill="1" applyBorder="1"/>
    <xf numFmtId="9" fontId="2" fillId="2" borderId="5" xfId="2" applyFont="1" applyFill="1" applyBorder="1"/>
    <xf numFmtId="165" fontId="4" fillId="4" borderId="13" xfId="0" applyNumberFormat="1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3" borderId="8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5" fontId="3" fillId="0" borderId="6" xfId="1" applyNumberFormat="1" applyFont="1" applyBorder="1" applyAlignment="1">
      <alignment horizontal="right"/>
    </xf>
    <xf numFmtId="5" fontId="3" fillId="0" borderId="1" xfId="1" applyNumberFormat="1" applyFont="1" applyBorder="1" applyAlignment="1">
      <alignment horizontal="right"/>
    </xf>
    <xf numFmtId="5" fontId="4" fillId="4" borderId="1" xfId="0" applyNumberFormat="1" applyFont="1" applyFill="1" applyBorder="1" applyAlignment="1">
      <alignment horizontal="right" vertical="center"/>
    </xf>
    <xf numFmtId="5" fontId="4" fillId="4" borderId="13" xfId="0" applyNumberFormat="1" applyFont="1" applyFill="1" applyBorder="1" applyAlignment="1">
      <alignment horizontal="right" vertical="center"/>
    </xf>
    <xf numFmtId="5" fontId="3" fillId="0" borderId="6" xfId="0" applyNumberFormat="1" applyFont="1" applyBorder="1" applyAlignment="1">
      <alignment horizontal="right" vertical="center"/>
    </xf>
    <xf numFmtId="5" fontId="3" fillId="0" borderId="6" xfId="1" applyNumberFormat="1" applyFont="1" applyBorder="1" applyAlignment="1">
      <alignment horizontal="right" vertical="center"/>
    </xf>
    <xf numFmtId="5" fontId="3" fillId="4" borderId="10" xfId="0" applyNumberFormat="1" applyFont="1" applyFill="1" applyBorder="1" applyAlignment="1">
      <alignment horizontal="right" vertical="center"/>
    </xf>
    <xf numFmtId="5" fontId="3" fillId="0" borderId="1" xfId="1" applyNumberFormat="1" applyFont="1" applyBorder="1" applyAlignment="1">
      <alignment horizontal="right" vertical="center"/>
    </xf>
    <xf numFmtId="5" fontId="3" fillId="4" borderId="12" xfId="0" applyNumberFormat="1" applyFont="1" applyFill="1" applyBorder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5" fontId="4" fillId="4" borderId="12" xfId="0" applyNumberFormat="1" applyFont="1" applyFill="1" applyBorder="1" applyAlignment="1">
      <alignment horizontal="right" vertical="center"/>
    </xf>
    <xf numFmtId="5" fontId="4" fillId="4" borderId="5" xfId="0" applyNumberFormat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" xfId="0" applyFont="1" applyFill="1" applyBorder="1"/>
    <xf numFmtId="5" fontId="3" fillId="5" borderId="1" xfId="1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5" fontId="3" fillId="5" borderId="1" xfId="0" applyNumberFormat="1" applyFont="1" applyFill="1" applyBorder="1" applyAlignment="1">
      <alignment horizontal="right" vertical="center"/>
    </xf>
    <xf numFmtId="5" fontId="3" fillId="5" borderId="1" xfId="1" applyNumberFormat="1" applyFont="1" applyFill="1" applyBorder="1" applyAlignment="1">
      <alignment horizontal="right" vertical="center"/>
    </xf>
    <xf numFmtId="5" fontId="3" fillId="5" borderId="12" xfId="0" applyNumberFormat="1" applyFont="1" applyFill="1" applyBorder="1" applyAlignment="1">
      <alignment horizontal="right" vertical="center"/>
    </xf>
  </cellXfs>
  <cellStyles count="4">
    <cellStyle name="Ezres" xfId="1" builtinId="3"/>
    <cellStyle name="Jó" xfId="3" builtinId="26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133350</xdr:rowOff>
    </xdr:from>
    <xdr:to>
      <xdr:col>5</xdr:col>
      <xdr:colOff>238124</xdr:colOff>
      <xdr:row>28</xdr:row>
      <xdr:rowOff>19050</xdr:rowOff>
    </xdr:to>
    <xdr:sp macro="" textlink="">
      <xdr:nvSpPr>
        <xdr:cNvPr id="4" name="Szövegdoboz 3"/>
        <xdr:cNvSpPr txBox="1"/>
      </xdr:nvSpPr>
      <xdr:spPr>
        <a:xfrm>
          <a:off x="219075" y="2990850"/>
          <a:ext cx="3952874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solidFill>
                <a:srgbClr val="FF0000"/>
              </a:solidFill>
            </a:rPr>
            <a:t>FELADATOK</a:t>
          </a:r>
          <a:endParaRPr lang="hu-HU" sz="1100" b="1">
            <a:solidFill>
              <a:srgbClr val="FF0000"/>
            </a:solidFill>
          </a:endParaRPr>
        </a:p>
        <a:p>
          <a:pPr algn="l"/>
          <a:r>
            <a:rPr lang="hu-HU" sz="1100"/>
            <a:t>D oszlop:</a:t>
          </a:r>
          <a:r>
            <a:rPr lang="hu-HU" sz="1100" baseline="0"/>
            <a:t> ezres csoport, 2 tizedes</a:t>
          </a:r>
        </a:p>
        <a:p>
          <a:pPr algn="l"/>
          <a:r>
            <a:rPr lang="hu-HU" sz="1100" baseline="0"/>
            <a:t>0,1 - 10%, 0,25 - 25%</a:t>
          </a:r>
        </a:p>
        <a:p>
          <a:pPr algn="l"/>
          <a:r>
            <a:rPr lang="hu-HU" sz="1100" baseline="0"/>
            <a:t>ÁFA kiszámítása - egyszerű szorzással</a:t>
          </a:r>
        </a:p>
        <a:p>
          <a:pPr algn="l"/>
          <a:r>
            <a:rPr lang="hu-HU" sz="1100" baseline="0"/>
            <a:t>oszlop beszúrás E után</a:t>
          </a:r>
        </a:p>
        <a:p>
          <a:pPr algn="l"/>
          <a:r>
            <a:rPr lang="hu-HU" sz="1100" baseline="0"/>
            <a:t>ÁFA kiszámítása - "HA" fv használatával, cellarögzítéssel (F4)</a:t>
          </a:r>
        </a:p>
        <a:p>
          <a:pPr algn="l"/>
          <a:r>
            <a:rPr lang="hu-HU" sz="1100" baseline="0"/>
            <a:t>összesen - autoszum, vagy összeg függvény</a:t>
          </a:r>
        </a:p>
        <a:p>
          <a:pPr algn="l"/>
          <a:r>
            <a:rPr lang="hu-HU" sz="1100" baseline="0"/>
            <a:t>ÁTL, MAX, MIN függvények</a:t>
          </a:r>
        </a:p>
        <a:p>
          <a:pPr algn="l"/>
          <a:r>
            <a:rPr lang="hu-HU" sz="1100" baseline="0"/>
            <a:t>táblázat formázása</a:t>
          </a:r>
        </a:p>
        <a:p>
          <a:pPr algn="l"/>
          <a:r>
            <a:rPr lang="hu-HU" sz="1100" baseline="0"/>
            <a:t>pénzformátum</a:t>
          </a:r>
        </a:p>
        <a:p>
          <a:pPr algn="l"/>
          <a:r>
            <a:rPr lang="hu-HU" sz="1100" baseline="0"/>
            <a:t>szűrés, sorbarendezés</a:t>
          </a:r>
        </a:p>
        <a:p>
          <a:endParaRPr lang="hu-HU" sz="1100" baseline="0"/>
        </a:p>
        <a:p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17</xdr:row>
      <xdr:rowOff>104775</xdr:rowOff>
    </xdr:from>
    <xdr:to>
      <xdr:col>5</xdr:col>
      <xdr:colOff>171450</xdr:colOff>
      <xdr:row>29</xdr:row>
      <xdr:rowOff>180975</xdr:rowOff>
    </xdr:to>
    <xdr:sp macro="" textlink="">
      <xdr:nvSpPr>
        <xdr:cNvPr id="2" name="Szövegdoboz 1"/>
        <xdr:cNvSpPr txBox="1"/>
      </xdr:nvSpPr>
      <xdr:spPr>
        <a:xfrm>
          <a:off x="161926" y="3343275"/>
          <a:ext cx="3952874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solidFill>
                <a:srgbClr val="FF0000"/>
              </a:solidFill>
            </a:rPr>
            <a:t>FELADATOK</a:t>
          </a:r>
          <a:endParaRPr lang="hu-HU" sz="1100" b="1">
            <a:solidFill>
              <a:srgbClr val="FF0000"/>
            </a:solidFill>
          </a:endParaRPr>
        </a:p>
        <a:p>
          <a:pPr algn="l"/>
          <a:r>
            <a:rPr lang="hu-HU" sz="1100"/>
            <a:t>D oszlop:</a:t>
          </a:r>
          <a:r>
            <a:rPr lang="hu-HU" sz="1100" baseline="0"/>
            <a:t> ezres csoport, 2 tizedes</a:t>
          </a:r>
        </a:p>
        <a:p>
          <a:pPr algn="l"/>
          <a:r>
            <a:rPr lang="hu-HU" sz="1100" baseline="0"/>
            <a:t>0,1 - 10%, 0,25 - 25%</a:t>
          </a:r>
        </a:p>
        <a:p>
          <a:pPr algn="l"/>
          <a:r>
            <a:rPr lang="hu-HU" sz="1100" baseline="0"/>
            <a:t>ÁFA kiszámítása - egyszerű szorzással</a:t>
          </a:r>
        </a:p>
        <a:p>
          <a:pPr algn="l"/>
          <a:r>
            <a:rPr lang="hu-HU" sz="1100" baseline="0"/>
            <a:t>oszlop beszúrás E után</a:t>
          </a:r>
        </a:p>
        <a:p>
          <a:pPr algn="l"/>
          <a:r>
            <a:rPr lang="hu-HU" sz="1100" baseline="0"/>
            <a:t>ÁFA kiszámítása - "HA" fv használatával, cellarögzítéssel (F4)</a:t>
          </a:r>
        </a:p>
        <a:p>
          <a:pPr algn="l"/>
          <a:r>
            <a:rPr lang="hu-HU" sz="1100" baseline="0"/>
            <a:t>összesen - autoszum, vagy összeg függvény</a:t>
          </a:r>
        </a:p>
        <a:p>
          <a:pPr algn="l"/>
          <a:r>
            <a:rPr lang="hu-HU" sz="1100" baseline="0"/>
            <a:t>ÁTL, MAX, MIN függvények</a:t>
          </a:r>
        </a:p>
        <a:p>
          <a:pPr algn="l"/>
          <a:r>
            <a:rPr lang="hu-HU" sz="1100" baseline="0"/>
            <a:t>táblázat formázása</a:t>
          </a:r>
        </a:p>
        <a:p>
          <a:pPr algn="l"/>
          <a:r>
            <a:rPr lang="hu-HU" sz="1100" baseline="0"/>
            <a:t>pénzformátum</a:t>
          </a:r>
        </a:p>
        <a:p>
          <a:pPr algn="l"/>
          <a:r>
            <a:rPr lang="hu-HU" sz="1100" baseline="0"/>
            <a:t>szűrés, sorbarendezés</a:t>
          </a:r>
        </a:p>
        <a:p>
          <a:endParaRPr lang="hu-HU" sz="1100" baseline="0"/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15" sqref="J15"/>
    </sheetView>
  </sheetViews>
  <sheetFormatPr defaultRowHeight="15" x14ac:dyDescent="0.25"/>
  <cols>
    <col min="1" max="2" width="9.140625" style="1"/>
    <col min="3" max="3" width="22.42578125" style="1" bestFit="1" customWidth="1"/>
    <col min="4" max="16384" width="9.140625" style="1"/>
  </cols>
  <sheetData>
    <row r="1" spans="1:7" x14ac:dyDescent="0.25">
      <c r="A1" s="1">
        <v>1</v>
      </c>
      <c r="B1" s="6">
        <v>0.5</v>
      </c>
    </row>
    <row r="2" spans="1:7" x14ac:dyDescent="0.25">
      <c r="A2" s="1">
        <v>2</v>
      </c>
      <c r="B2" s="6">
        <v>0.27</v>
      </c>
    </row>
    <row r="4" spans="1: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B5" s="1" t="s">
        <v>7</v>
      </c>
      <c r="C5" s="1" t="s">
        <v>16</v>
      </c>
      <c r="D5" s="1">
        <v>132000</v>
      </c>
      <c r="E5" s="1">
        <v>2</v>
      </c>
    </row>
    <row r="6" spans="1:7" x14ac:dyDescent="0.25">
      <c r="B6" s="1" t="s">
        <v>8</v>
      </c>
      <c r="C6" s="1" t="s">
        <v>17</v>
      </c>
      <c r="D6" s="1">
        <v>97000</v>
      </c>
      <c r="E6" s="1">
        <v>2</v>
      </c>
    </row>
    <row r="7" spans="1:7" x14ac:dyDescent="0.25">
      <c r="B7" s="1" t="s">
        <v>12</v>
      </c>
      <c r="C7" s="1" t="s">
        <v>25</v>
      </c>
      <c r="D7" s="1">
        <v>4500</v>
      </c>
      <c r="E7" s="1">
        <v>1</v>
      </c>
    </row>
    <row r="8" spans="1:7" x14ac:dyDescent="0.25">
      <c r="B8" s="1" t="s">
        <v>9</v>
      </c>
      <c r="C8" s="1" t="s">
        <v>23</v>
      </c>
      <c r="D8" s="1">
        <v>450000</v>
      </c>
      <c r="E8" s="1">
        <v>2</v>
      </c>
    </row>
    <row r="9" spans="1:7" x14ac:dyDescent="0.25">
      <c r="B9" s="1" t="s">
        <v>10</v>
      </c>
      <c r="C9" s="1" t="s">
        <v>24</v>
      </c>
      <c r="D9" s="1">
        <v>256000</v>
      </c>
      <c r="E9" s="1">
        <v>2</v>
      </c>
    </row>
    <row r="10" spans="1:7" x14ac:dyDescent="0.25">
      <c r="B10" s="1" t="s">
        <v>11</v>
      </c>
      <c r="C10" s="1" t="s">
        <v>18</v>
      </c>
      <c r="D10" s="1">
        <v>75000</v>
      </c>
      <c r="E10" s="1">
        <v>2</v>
      </c>
    </row>
    <row r="11" spans="1:7" x14ac:dyDescent="0.25">
      <c r="B11" s="1" t="s">
        <v>21</v>
      </c>
      <c r="C11" s="1" t="s">
        <v>22</v>
      </c>
      <c r="D11" s="1">
        <v>5000</v>
      </c>
      <c r="E11" s="1">
        <v>1</v>
      </c>
    </row>
    <row r="12" spans="1:7" x14ac:dyDescent="0.25">
      <c r="C12" s="2" t="s">
        <v>13</v>
      </c>
    </row>
    <row r="13" spans="1:7" x14ac:dyDescent="0.25">
      <c r="C13" s="2" t="s">
        <v>14</v>
      </c>
    </row>
    <row r="14" spans="1:7" x14ac:dyDescent="0.25">
      <c r="C14" s="2" t="s">
        <v>19</v>
      </c>
    </row>
    <row r="15" spans="1:7" x14ac:dyDescent="0.25">
      <c r="C15" s="2" t="s">
        <v>20</v>
      </c>
    </row>
  </sheetData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&amp;P. oldal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U13" sqref="U13"/>
    </sheetView>
  </sheetViews>
  <sheetFormatPr defaultRowHeight="15" x14ac:dyDescent="0.25"/>
  <cols>
    <col min="1" max="1" width="8.28515625" style="1" bestFit="1" customWidth="1"/>
    <col min="2" max="2" width="9.140625" style="1"/>
    <col min="3" max="3" width="22.42578125" style="1" bestFit="1" customWidth="1"/>
    <col min="4" max="4" width="11" style="1" bestFit="1" customWidth="1"/>
    <col min="5" max="5" width="8.28515625" style="1" bestFit="1" customWidth="1"/>
    <col min="6" max="6" width="9.5703125" style="1" bestFit="1" customWidth="1"/>
    <col min="7" max="7" width="10.85546875" style="1" bestFit="1" customWidth="1"/>
    <col min="8" max="8" width="11" style="1" bestFit="1" customWidth="1"/>
    <col min="9" max="16384" width="9.140625" style="1"/>
  </cols>
  <sheetData>
    <row r="1" spans="1:8" x14ac:dyDescent="0.25">
      <c r="A1" s="3">
        <v>1</v>
      </c>
      <c r="B1" s="7">
        <v>0.05</v>
      </c>
    </row>
    <row r="2" spans="1:8" ht="15.75" thickBot="1" x14ac:dyDescent="0.3">
      <c r="A2" s="4">
        <v>2</v>
      </c>
      <c r="B2" s="8">
        <v>0.27</v>
      </c>
    </row>
    <row r="3" spans="1:8" ht="15.75" thickBot="1" x14ac:dyDescent="0.3"/>
    <row r="4" spans="1:8" ht="15.75" thickBot="1" x14ac:dyDescent="0.3">
      <c r="A4" s="23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15</v>
      </c>
      <c r="H4" s="10" t="s">
        <v>6</v>
      </c>
    </row>
    <row r="5" spans="1:8" x14ac:dyDescent="0.25">
      <c r="A5" s="20">
        <v>1</v>
      </c>
      <c r="B5" s="21" t="s">
        <v>7</v>
      </c>
      <c r="C5" s="21" t="s">
        <v>16</v>
      </c>
      <c r="D5" s="24">
        <v>132000</v>
      </c>
      <c r="E5" s="22">
        <v>2</v>
      </c>
      <c r="F5" s="28">
        <f>D5*0.27</f>
        <v>35640</v>
      </c>
      <c r="G5" s="29">
        <f t="shared" ref="G5:G11" si="0">D5*IF(E5=1,$B$1,$B$2)</f>
        <v>35640</v>
      </c>
      <c r="H5" s="30">
        <f t="shared" ref="H5:H11" si="1">G5+D5</f>
        <v>167640</v>
      </c>
    </row>
    <row r="6" spans="1:8" x14ac:dyDescent="0.25">
      <c r="A6" s="11">
        <v>2</v>
      </c>
      <c r="B6" s="5" t="s">
        <v>8</v>
      </c>
      <c r="C6" s="5" t="s">
        <v>17</v>
      </c>
      <c r="D6" s="25">
        <v>97000</v>
      </c>
      <c r="E6" s="18">
        <v>2</v>
      </c>
      <c r="F6" s="28">
        <f>D6*0.27</f>
        <v>26190</v>
      </c>
      <c r="G6" s="31">
        <f t="shared" si="0"/>
        <v>26190</v>
      </c>
      <c r="H6" s="32">
        <f t="shared" si="1"/>
        <v>123190</v>
      </c>
    </row>
    <row r="7" spans="1:8" x14ac:dyDescent="0.25">
      <c r="A7" s="11">
        <v>3</v>
      </c>
      <c r="B7" s="5" t="s">
        <v>12</v>
      </c>
      <c r="C7" s="5" t="s">
        <v>25</v>
      </c>
      <c r="D7" s="25">
        <v>4500</v>
      </c>
      <c r="E7" s="18">
        <v>1</v>
      </c>
      <c r="F7" s="33">
        <f>D7*0.05</f>
        <v>225</v>
      </c>
      <c r="G7" s="31">
        <f t="shared" si="0"/>
        <v>225</v>
      </c>
      <c r="H7" s="32">
        <f t="shared" si="1"/>
        <v>4725</v>
      </c>
    </row>
    <row r="8" spans="1:8" x14ac:dyDescent="0.25">
      <c r="A8" s="11">
        <v>4</v>
      </c>
      <c r="B8" s="5" t="s">
        <v>9</v>
      </c>
      <c r="C8" s="5" t="s">
        <v>23</v>
      </c>
      <c r="D8" s="25">
        <v>450000</v>
      </c>
      <c r="E8" s="18">
        <v>2</v>
      </c>
      <c r="F8" s="28">
        <f>D8*0.27</f>
        <v>121500.00000000001</v>
      </c>
      <c r="G8" s="31">
        <f t="shared" si="0"/>
        <v>121500.00000000001</v>
      </c>
      <c r="H8" s="32">
        <f t="shared" si="1"/>
        <v>571500</v>
      </c>
    </row>
    <row r="9" spans="1:8" x14ac:dyDescent="0.25">
      <c r="A9" s="11">
        <v>5</v>
      </c>
      <c r="B9" s="5" t="s">
        <v>10</v>
      </c>
      <c r="C9" s="5" t="s">
        <v>24</v>
      </c>
      <c r="D9" s="25">
        <v>256000</v>
      </c>
      <c r="E9" s="18">
        <v>2</v>
      </c>
      <c r="F9" s="28">
        <f>D9*0.27</f>
        <v>69120</v>
      </c>
      <c r="G9" s="31">
        <f t="shared" si="0"/>
        <v>69120</v>
      </c>
      <c r="H9" s="32">
        <f t="shared" si="1"/>
        <v>325120</v>
      </c>
    </row>
    <row r="10" spans="1:8" x14ac:dyDescent="0.25">
      <c r="A10" s="11">
        <v>6</v>
      </c>
      <c r="B10" s="5" t="s">
        <v>11</v>
      </c>
      <c r="C10" s="5" t="s">
        <v>18</v>
      </c>
      <c r="D10" s="25">
        <v>75000</v>
      </c>
      <c r="E10" s="18">
        <v>2</v>
      </c>
      <c r="F10" s="28">
        <f>D10*0.27</f>
        <v>20250</v>
      </c>
      <c r="G10" s="31">
        <f t="shared" si="0"/>
        <v>20250</v>
      </c>
      <c r="H10" s="32">
        <f t="shared" si="1"/>
        <v>95250</v>
      </c>
    </row>
    <row r="11" spans="1:8" x14ac:dyDescent="0.25">
      <c r="A11" s="11">
        <v>7</v>
      </c>
      <c r="B11" s="5" t="s">
        <v>21</v>
      </c>
      <c r="C11" s="5" t="s">
        <v>22</v>
      </c>
      <c r="D11" s="25">
        <v>5000</v>
      </c>
      <c r="E11" s="18">
        <v>1</v>
      </c>
      <c r="F11" s="33">
        <f>D11*0.05</f>
        <v>250</v>
      </c>
      <c r="G11" s="31">
        <f t="shared" si="0"/>
        <v>250</v>
      </c>
      <c r="H11" s="32">
        <f t="shared" si="1"/>
        <v>5250</v>
      </c>
    </row>
    <row r="12" spans="1:8" ht="12" customHeight="1" x14ac:dyDescent="0.25">
      <c r="A12" s="36"/>
      <c r="B12" s="37"/>
      <c r="C12" s="37"/>
      <c r="D12" s="38"/>
      <c r="E12" s="39"/>
      <c r="F12" s="40"/>
      <c r="G12" s="41"/>
      <c r="H12" s="42"/>
    </row>
    <row r="13" spans="1:8" x14ac:dyDescent="0.25">
      <c r="A13" s="12"/>
      <c r="B13" s="11"/>
      <c r="C13" s="13" t="s">
        <v>13</v>
      </c>
      <c r="D13" s="26">
        <f>SUM(D5:D11)</f>
        <v>1019500</v>
      </c>
      <c r="E13" s="13"/>
      <c r="F13" s="26">
        <f>SUM(F5:F11)</f>
        <v>273175</v>
      </c>
      <c r="G13" s="26">
        <f>SUM(G5:G11)</f>
        <v>273175</v>
      </c>
      <c r="H13" s="34">
        <f>SUM(H5:H11)</f>
        <v>1292675</v>
      </c>
    </row>
    <row r="14" spans="1:8" x14ac:dyDescent="0.25">
      <c r="A14" s="12"/>
      <c r="B14" s="11"/>
      <c r="C14" s="13" t="s">
        <v>14</v>
      </c>
      <c r="D14" s="26">
        <f>AVERAGE(D5:D11)</f>
        <v>145642.85714285713</v>
      </c>
      <c r="E14" s="14"/>
      <c r="F14" s="26">
        <f>AVERAGE(F5:F11)</f>
        <v>39025</v>
      </c>
      <c r="G14" s="26">
        <f>AVERAGE(G5:G11)</f>
        <v>39025</v>
      </c>
      <c r="H14" s="34">
        <f>AVERAGE(H5:H11)</f>
        <v>184667.85714285713</v>
      </c>
    </row>
    <row r="15" spans="1:8" x14ac:dyDescent="0.25">
      <c r="A15" s="12"/>
      <c r="B15" s="11"/>
      <c r="C15" s="13" t="s">
        <v>19</v>
      </c>
      <c r="D15" s="26">
        <f>MAX(D5:D11)</f>
        <v>450000</v>
      </c>
      <c r="E15" s="14"/>
      <c r="F15" s="26">
        <f>MAX(F5:F11)</f>
        <v>121500.00000000001</v>
      </c>
      <c r="G15" s="26">
        <f>MAX(G5:G11)</f>
        <v>121500.00000000001</v>
      </c>
      <c r="H15" s="34">
        <f>MAX(H5:H11)</f>
        <v>571500</v>
      </c>
    </row>
    <row r="16" spans="1:8" ht="15.75" thickBot="1" x14ac:dyDescent="0.3">
      <c r="A16" s="15"/>
      <c r="B16" s="16"/>
      <c r="C16" s="17" t="s">
        <v>20</v>
      </c>
      <c r="D16" s="27">
        <f>MIN(D5:D11)</f>
        <v>4500</v>
      </c>
      <c r="E16" s="9"/>
      <c r="F16" s="27">
        <f>MIN(F5:F11)</f>
        <v>225</v>
      </c>
      <c r="G16" s="27">
        <f>MIN(G5:G11)</f>
        <v>225</v>
      </c>
      <c r="H16" s="35">
        <f>MIN(H5:H11)</f>
        <v>4725</v>
      </c>
    </row>
  </sheetData>
  <autoFilter ref="A4:H4"/>
  <sortState ref="A6:H11">
    <sortCondition ref="A5"/>
  </sortState>
  <printOptions gridLines="1"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&amp;P. oldal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7" sqref="M37:M38"/>
    </sheetView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2" sqref="P42"/>
    </sheetView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ÁFA</vt:lpstr>
      <vt:lpstr>ÁFAmegoldott</vt:lpstr>
      <vt:lpstr>Munka5</vt:lpstr>
      <vt:lpstr>Munka6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</dc:creator>
  <cp:lastModifiedBy>Szabó Éva</cp:lastModifiedBy>
  <cp:lastPrinted>2019-09-10T15:03:05Z</cp:lastPrinted>
  <dcterms:created xsi:type="dcterms:W3CDTF">2019-09-10T14:12:45Z</dcterms:created>
  <dcterms:modified xsi:type="dcterms:W3CDTF">2019-09-12T19:16:56Z</dcterms:modified>
</cp:coreProperties>
</file>