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nszeki_anyagok\Epitomernok_Tanszek\Csebfalvi_Aniko\"/>
    </mc:Choice>
  </mc:AlternateContent>
  <bookViews>
    <workbookView xWindow="0" yWindow="0" windowWidth="25200" windowHeight="1203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69" i="1" l="1"/>
  <c r="E69" i="1"/>
  <c r="C68" i="1"/>
  <c r="C72" i="1" s="1"/>
  <c r="C71" i="1" s="1"/>
  <c r="E68" i="1"/>
  <c r="E72" i="1" s="1"/>
  <c r="E71" i="1" s="1"/>
  <c r="F67" i="1"/>
  <c r="F69" i="1" s="1"/>
  <c r="E67" i="1"/>
  <c r="D67" i="1"/>
  <c r="D69" i="1" s="1"/>
  <c r="C67" i="1"/>
  <c r="B67" i="1"/>
  <c r="B69" i="1" s="1"/>
  <c r="G64" i="1"/>
  <c r="G63" i="1"/>
  <c r="F50" i="1"/>
  <c r="E50" i="1"/>
  <c r="E51" i="1" s="1"/>
  <c r="E55" i="1" s="1"/>
  <c r="D50" i="1"/>
  <c r="C50" i="1"/>
  <c r="C51" i="1" s="1"/>
  <c r="C55" i="1" s="1"/>
  <c r="B50" i="1"/>
  <c r="B52" i="1" s="1"/>
  <c r="G47" i="1"/>
  <c r="G46" i="1"/>
  <c r="B73" i="1" l="1"/>
  <c r="F73" i="1"/>
  <c r="C73" i="1"/>
  <c r="B56" i="1"/>
  <c r="E73" i="1"/>
  <c r="E52" i="1"/>
  <c r="E56" i="1" s="1"/>
  <c r="C52" i="1"/>
  <c r="C56" i="1" s="1"/>
  <c r="B54" i="1"/>
  <c r="E54" i="1"/>
  <c r="C54" i="1"/>
  <c r="D51" i="1"/>
  <c r="D55" i="1" s="1"/>
  <c r="D54" i="1" s="1"/>
  <c r="F68" i="1"/>
  <c r="F72" i="1" s="1"/>
  <c r="F71" i="1" s="1"/>
  <c r="D68" i="1"/>
  <c r="D72" i="1" s="1"/>
  <c r="D73" i="1" s="1"/>
  <c r="F52" i="1"/>
  <c r="D52" i="1"/>
  <c r="D56" i="1" s="1"/>
  <c r="D71" i="1"/>
  <c r="B51" i="1"/>
  <c r="B55" i="1" s="1"/>
  <c r="F51" i="1"/>
  <c r="F55" i="1" s="1"/>
  <c r="F54" i="1" s="1"/>
  <c r="B68" i="1"/>
  <c r="B72" i="1" s="1"/>
  <c r="B71" i="1" s="1"/>
  <c r="C25" i="1"/>
  <c r="C27" i="1" s="1"/>
  <c r="D25" i="1"/>
  <c r="D27" i="1" s="1"/>
  <c r="E25" i="1"/>
  <c r="E27" i="1" s="1"/>
  <c r="F25" i="1"/>
  <c r="F27" i="1" s="1"/>
  <c r="B25" i="1"/>
  <c r="B27" i="1" s="1"/>
  <c r="G22" i="1"/>
  <c r="G21" i="1"/>
  <c r="C8" i="1"/>
  <c r="C10" i="1" s="1"/>
  <c r="D8" i="1"/>
  <c r="E8" i="1"/>
  <c r="E9" i="1" s="1"/>
  <c r="E13" i="1" s="1"/>
  <c r="F8" i="1"/>
  <c r="F10" i="1" s="1"/>
  <c r="B8" i="1"/>
  <c r="B10" i="1" s="1"/>
  <c r="G5" i="1"/>
  <c r="G4" i="1"/>
  <c r="E10" i="1" l="1"/>
  <c r="E14" i="1" s="1"/>
  <c r="E26" i="1"/>
  <c r="E30" i="1" s="1"/>
  <c r="E31" i="1" s="1"/>
  <c r="C26" i="1"/>
  <c r="C30" i="1" s="1"/>
  <c r="C31" i="1" s="1"/>
  <c r="E29" i="1"/>
  <c r="C29" i="1"/>
  <c r="D12" i="1"/>
  <c r="D9" i="1"/>
  <c r="D13" i="1" s="1"/>
  <c r="D10" i="1"/>
  <c r="B26" i="1"/>
  <c r="B30" i="1" s="1"/>
  <c r="B31" i="1" s="1"/>
  <c r="D26" i="1"/>
  <c r="D30" i="1" s="1"/>
  <c r="D31" i="1" s="1"/>
  <c r="B29" i="1"/>
  <c r="D29" i="1"/>
  <c r="F56" i="1"/>
  <c r="F26" i="1"/>
  <c r="F30" i="1" s="1"/>
  <c r="F29" i="1" s="1"/>
  <c r="C12" i="1"/>
  <c r="C9" i="1"/>
  <c r="C13" i="1" s="1"/>
  <c r="C14" i="1" s="1"/>
  <c r="B9" i="1"/>
  <c r="B13" i="1" s="1"/>
  <c r="B12" i="1" s="1"/>
  <c r="F9" i="1"/>
  <c r="F13" i="1" s="1"/>
  <c r="F14" i="1" s="1"/>
  <c r="E12" i="1"/>
  <c r="B14" i="1" l="1"/>
  <c r="F31" i="1"/>
  <c r="D14" i="1"/>
  <c r="F12" i="1"/>
</calcChain>
</file>

<file path=xl/sharedStrings.xml><?xml version="1.0" encoding="utf-8"?>
<sst xmlns="http://schemas.openxmlformats.org/spreadsheetml/2006/main" count="40" uniqueCount="19">
  <si>
    <t>X2=14</t>
  </si>
  <si>
    <t xml:space="preserve"> X1=24</t>
  </si>
  <si>
    <t xml:space="preserve"> W1=-1</t>
  </si>
  <si>
    <t>X2=-4</t>
  </si>
  <si>
    <t xml:space="preserve"> W1=0,8929</t>
  </si>
  <si>
    <t>W2=4,1429</t>
  </si>
  <si>
    <t>X2=15,7143</t>
  </si>
  <si>
    <t>X1=21,4286</t>
  </si>
  <si>
    <t>pivot element</t>
  </si>
  <si>
    <t>pivot row</t>
  </si>
  <si>
    <t>Result:</t>
  </si>
  <si>
    <r>
      <t xml:space="preserve">Objective: </t>
    </r>
    <r>
      <rPr>
        <b/>
        <sz val="11"/>
        <color rgb="FFFF0000"/>
        <rFont val="Calibri"/>
        <family val="2"/>
        <charset val="238"/>
        <scheme val="minor"/>
      </rPr>
      <t>2200</t>
    </r>
  </si>
  <si>
    <t>X1</t>
  </si>
  <si>
    <t>X2</t>
  </si>
  <si>
    <t>W1</t>
  </si>
  <si>
    <t>W2</t>
  </si>
  <si>
    <t>PRIMAL PROBLEM SIMPLEX METHOD:</t>
  </si>
  <si>
    <t>DUAL PROBLEM SIMPLEX METHOD:</t>
  </si>
  <si>
    <r>
      <t>Objective:</t>
    </r>
    <r>
      <rPr>
        <b/>
        <sz val="11"/>
        <color rgb="FFFF0000"/>
        <rFont val="Calibri"/>
        <family val="2"/>
        <charset val="238"/>
        <scheme val="minor"/>
      </rPr>
      <t xml:space="preserve"> 2221.429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</si>
</sst>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7"/>
  <sheetViews>
    <sheetView tabSelected="1" topLeftCell="A10" zoomScaleNormal="100" workbookViewId="0">
      <selection activeCell="L75" sqref="L75"/>
    </sheetView>
  </sheetViews>
  <sheetFormatPr defaultRowHeight="15" x14ac:dyDescent="0.25"/>
  <cols>
    <col min="6" max="6" width="12" bestFit="1" customWidth="1"/>
  </cols>
  <sheetData>
    <row r="2" spans="2:21" x14ac:dyDescent="0.25">
      <c r="B2" s="6" t="s">
        <v>16</v>
      </c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x14ac:dyDescent="0.25"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x14ac:dyDescent="0.25">
      <c r="B4" s="1">
        <v>5</v>
      </c>
      <c r="C4" s="2">
        <v>20</v>
      </c>
      <c r="D4" s="1">
        <v>1</v>
      </c>
      <c r="E4" s="1">
        <v>0</v>
      </c>
      <c r="F4" s="1">
        <v>400</v>
      </c>
      <c r="G4">
        <f>F4/C4</f>
        <v>20</v>
      </c>
      <c r="I4" s="4" t="s">
        <v>8</v>
      </c>
      <c r="J4" s="4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x14ac:dyDescent="0.25">
      <c r="B5" s="1">
        <v>10</v>
      </c>
      <c r="C5" s="1">
        <v>15</v>
      </c>
      <c r="D5" s="1">
        <v>0</v>
      </c>
      <c r="E5" s="1">
        <v>1</v>
      </c>
      <c r="F5" s="1">
        <v>450</v>
      </c>
      <c r="G5">
        <f>F5/C5</f>
        <v>30</v>
      </c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5">
      <c r="B6" s="1">
        <v>-45</v>
      </c>
      <c r="C6" s="1">
        <v>-80</v>
      </c>
      <c r="D6" s="1"/>
      <c r="E6" s="1"/>
      <c r="F6" s="1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x14ac:dyDescent="0.25">
      <c r="B7" s="9" t="s">
        <v>12</v>
      </c>
      <c r="C7" s="9" t="s">
        <v>13</v>
      </c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x14ac:dyDescent="0.25">
      <c r="B8" s="3">
        <f>B4/20</f>
        <v>0.25</v>
      </c>
      <c r="C8" s="3">
        <f t="shared" ref="C8:F8" si="0">C4/20</f>
        <v>1</v>
      </c>
      <c r="D8" s="3">
        <f t="shared" si="0"/>
        <v>0.05</v>
      </c>
      <c r="E8" s="3">
        <f t="shared" si="0"/>
        <v>0</v>
      </c>
      <c r="F8" s="3">
        <f t="shared" si="0"/>
        <v>20</v>
      </c>
      <c r="I8" s="5" t="s">
        <v>9</v>
      </c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x14ac:dyDescent="0.25">
      <c r="B9" s="2">
        <f>B5-15*B8</f>
        <v>6.25</v>
      </c>
      <c r="C9" s="1">
        <f>C5-15*C8</f>
        <v>0</v>
      </c>
      <c r="D9" s="1">
        <f t="shared" ref="D9:F9" si="1">D5-15*D8</f>
        <v>-0.75</v>
      </c>
      <c r="E9" s="1">
        <f t="shared" si="1"/>
        <v>1</v>
      </c>
      <c r="F9" s="1">
        <f t="shared" si="1"/>
        <v>150</v>
      </c>
      <c r="I9" s="4" t="s">
        <v>8</v>
      </c>
      <c r="J9" s="4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x14ac:dyDescent="0.25">
      <c r="B10" s="1">
        <f>B6+80*B8</f>
        <v>-25</v>
      </c>
      <c r="C10" s="1">
        <f>C6+80*C8</f>
        <v>0</v>
      </c>
      <c r="D10" s="1">
        <f t="shared" ref="D10:F10" si="2">D6+80*D8</f>
        <v>4</v>
      </c>
      <c r="E10" s="1">
        <f t="shared" si="2"/>
        <v>0</v>
      </c>
      <c r="F10" s="1">
        <f t="shared" si="2"/>
        <v>1600</v>
      </c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x14ac:dyDescent="0.25"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x14ac:dyDescent="0.25">
      <c r="B12" s="1">
        <f>B8-0.25*B13</f>
        <v>0</v>
      </c>
      <c r="C12" s="1">
        <f t="shared" ref="C12:F12" si="3">C8-0.25*C13</f>
        <v>1</v>
      </c>
      <c r="D12" s="1">
        <f t="shared" si="3"/>
        <v>0.08</v>
      </c>
      <c r="E12" s="1">
        <f t="shared" si="3"/>
        <v>-0.04</v>
      </c>
      <c r="F12" s="1">
        <f t="shared" si="3"/>
        <v>14</v>
      </c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x14ac:dyDescent="0.25">
      <c r="B13" s="3">
        <f t="shared" ref="B13:F13" si="4">B9/6.25</f>
        <v>1</v>
      </c>
      <c r="C13" s="3">
        <f t="shared" si="4"/>
        <v>0</v>
      </c>
      <c r="D13" s="3">
        <f t="shared" si="4"/>
        <v>-0.12</v>
      </c>
      <c r="E13" s="3">
        <f t="shared" si="4"/>
        <v>0.16</v>
      </c>
      <c r="F13" s="3">
        <f t="shared" si="4"/>
        <v>24</v>
      </c>
      <c r="I13" s="5" t="s">
        <v>9</v>
      </c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1" x14ac:dyDescent="0.25">
      <c r="B14" s="1">
        <f>B10+25*B13</f>
        <v>0</v>
      </c>
      <c r="C14" s="1">
        <f t="shared" ref="C14:F14" si="5">C10+25*C13</f>
        <v>0</v>
      </c>
      <c r="D14" s="1">
        <f t="shared" si="5"/>
        <v>1</v>
      </c>
      <c r="E14" s="1">
        <f t="shared" si="5"/>
        <v>4</v>
      </c>
      <c r="F14" s="1">
        <f t="shared" si="5"/>
        <v>2200</v>
      </c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1" x14ac:dyDescent="0.25"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x14ac:dyDescent="0.25">
      <c r="B16" t="s">
        <v>10</v>
      </c>
      <c r="C16" t="s">
        <v>1</v>
      </c>
      <c r="D16" t="s">
        <v>0</v>
      </c>
      <c r="E16" t="s">
        <v>11</v>
      </c>
      <c r="F16" s="8"/>
    </row>
    <row r="19" spans="2:10" x14ac:dyDescent="0.25">
      <c r="B19" s="6" t="s">
        <v>17</v>
      </c>
    </row>
    <row r="20" spans="2:10" x14ac:dyDescent="0.25">
      <c r="B20" s="9" t="s">
        <v>14</v>
      </c>
      <c r="C20" s="9" t="s">
        <v>15</v>
      </c>
    </row>
    <row r="21" spans="2:10" x14ac:dyDescent="0.25">
      <c r="B21" s="1">
        <v>5</v>
      </c>
      <c r="C21" s="2">
        <v>10</v>
      </c>
      <c r="D21" s="1">
        <v>1</v>
      </c>
      <c r="E21" s="1">
        <v>0</v>
      </c>
      <c r="F21" s="1">
        <v>45</v>
      </c>
      <c r="G21">
        <f>F21/C21</f>
        <v>4.5</v>
      </c>
      <c r="I21" s="4" t="s">
        <v>8</v>
      </c>
      <c r="J21" s="4"/>
    </row>
    <row r="22" spans="2:10" x14ac:dyDescent="0.25">
      <c r="B22" s="1">
        <v>20</v>
      </c>
      <c r="C22" s="1">
        <v>15</v>
      </c>
      <c r="D22" s="1">
        <v>0</v>
      </c>
      <c r="E22" s="1">
        <v>1</v>
      </c>
      <c r="F22" s="1">
        <v>80</v>
      </c>
      <c r="G22">
        <f>F22/C22</f>
        <v>5.333333333333333</v>
      </c>
    </row>
    <row r="23" spans="2:10" x14ac:dyDescent="0.25">
      <c r="B23" s="1">
        <v>-400</v>
      </c>
      <c r="C23" s="1">
        <v>-450</v>
      </c>
      <c r="D23" s="1"/>
      <c r="E23" s="1"/>
      <c r="F23" s="1"/>
    </row>
    <row r="25" spans="2:10" x14ac:dyDescent="0.25">
      <c r="B25" s="3">
        <f>B21/10</f>
        <v>0.5</v>
      </c>
      <c r="C25" s="3">
        <f t="shared" ref="C25:F25" si="6">C21/10</f>
        <v>1</v>
      </c>
      <c r="D25" s="3">
        <f t="shared" si="6"/>
        <v>0.1</v>
      </c>
      <c r="E25" s="3">
        <f t="shared" si="6"/>
        <v>0</v>
      </c>
      <c r="F25" s="3">
        <f t="shared" si="6"/>
        <v>4.5</v>
      </c>
      <c r="I25" s="5" t="s">
        <v>9</v>
      </c>
    </row>
    <row r="26" spans="2:10" x14ac:dyDescent="0.25">
      <c r="B26" s="2">
        <f>B22-15*B25</f>
        <v>12.5</v>
      </c>
      <c r="C26" s="2">
        <f t="shared" ref="C26:F26" si="7">C22-15*C25</f>
        <v>0</v>
      </c>
      <c r="D26" s="2">
        <f t="shared" si="7"/>
        <v>-1.5</v>
      </c>
      <c r="E26" s="2">
        <f t="shared" si="7"/>
        <v>1</v>
      </c>
      <c r="F26" s="2">
        <f t="shared" si="7"/>
        <v>12.5</v>
      </c>
      <c r="I26" s="4" t="s">
        <v>8</v>
      </c>
      <c r="J26" s="4"/>
    </row>
    <row r="27" spans="2:10" x14ac:dyDescent="0.25">
      <c r="B27" s="1">
        <f>B23+450*B25</f>
        <v>-175</v>
      </c>
      <c r="C27" s="1">
        <f t="shared" ref="C27:F27" si="8">C23+450*C25</f>
        <v>0</v>
      </c>
      <c r="D27" s="1">
        <f t="shared" si="8"/>
        <v>45</v>
      </c>
      <c r="E27" s="1">
        <f t="shared" si="8"/>
        <v>0</v>
      </c>
      <c r="F27" s="1">
        <f t="shared" si="8"/>
        <v>2025</v>
      </c>
    </row>
    <row r="29" spans="2:10" x14ac:dyDescent="0.25">
      <c r="B29" s="1">
        <f>B25-0.5*B30</f>
        <v>0</v>
      </c>
      <c r="C29" s="1">
        <f t="shared" ref="C29:F29" si="9">C25-0.5*C30</f>
        <v>1</v>
      </c>
      <c r="D29" s="1">
        <f t="shared" si="9"/>
        <v>0.16</v>
      </c>
      <c r="E29" s="1">
        <f t="shared" si="9"/>
        <v>-0.04</v>
      </c>
      <c r="F29" s="1">
        <f t="shared" si="9"/>
        <v>4</v>
      </c>
    </row>
    <row r="30" spans="2:10" x14ac:dyDescent="0.25">
      <c r="B30" s="3">
        <f>B26/12.5</f>
        <v>1</v>
      </c>
      <c r="C30" s="3">
        <f t="shared" ref="C30:F30" si="10">C26/12.5</f>
        <v>0</v>
      </c>
      <c r="D30" s="3">
        <f t="shared" si="10"/>
        <v>-0.12</v>
      </c>
      <c r="E30" s="3">
        <f t="shared" si="10"/>
        <v>0.08</v>
      </c>
      <c r="F30" s="3">
        <f t="shared" si="10"/>
        <v>1</v>
      </c>
      <c r="I30" s="5" t="s">
        <v>9</v>
      </c>
    </row>
    <row r="31" spans="2:10" x14ac:dyDescent="0.25">
      <c r="B31" s="1">
        <f>B27+175*B30</f>
        <v>0</v>
      </c>
      <c r="C31" s="1">
        <f t="shared" ref="C31:F31" si="11">C27+175*C30</f>
        <v>0</v>
      </c>
      <c r="D31" s="1">
        <f t="shared" si="11"/>
        <v>24</v>
      </c>
      <c r="E31" s="1">
        <f t="shared" si="11"/>
        <v>14</v>
      </c>
      <c r="F31" s="1">
        <f t="shared" si="11"/>
        <v>2200</v>
      </c>
    </row>
    <row r="33" spans="2:10" x14ac:dyDescent="0.25">
      <c r="B33" t="s">
        <v>10</v>
      </c>
      <c r="C33" t="s">
        <v>2</v>
      </c>
      <c r="D33" t="s">
        <v>3</v>
      </c>
      <c r="E33" t="s">
        <v>11</v>
      </c>
    </row>
    <row r="44" spans="2:10" x14ac:dyDescent="0.25">
      <c r="B44" s="6" t="s">
        <v>16</v>
      </c>
    </row>
    <row r="46" spans="2:10" x14ac:dyDescent="0.25">
      <c r="B46" s="1">
        <v>4</v>
      </c>
      <c r="C46" s="2">
        <v>20</v>
      </c>
      <c r="D46" s="1">
        <v>1</v>
      </c>
      <c r="E46" s="1">
        <v>0</v>
      </c>
      <c r="F46" s="1">
        <v>400</v>
      </c>
      <c r="G46">
        <f>F46/C46</f>
        <v>20</v>
      </c>
      <c r="I46" s="4" t="s">
        <v>8</v>
      </c>
      <c r="J46" s="4"/>
    </row>
    <row r="47" spans="2:10" x14ac:dyDescent="0.25">
      <c r="B47" s="1">
        <v>10</v>
      </c>
      <c r="C47" s="1">
        <v>15</v>
      </c>
      <c r="D47" s="1">
        <v>0</v>
      </c>
      <c r="E47" s="1">
        <v>1</v>
      </c>
      <c r="F47" s="1">
        <v>450</v>
      </c>
      <c r="G47">
        <f>F47/C47</f>
        <v>30</v>
      </c>
    </row>
    <row r="48" spans="2:10" x14ac:dyDescent="0.25">
      <c r="B48" s="1">
        <v>-45</v>
      </c>
      <c r="C48" s="1">
        <v>-80</v>
      </c>
      <c r="D48" s="1"/>
      <c r="E48" s="1"/>
      <c r="F48" s="1"/>
    </row>
    <row r="50" spans="2:10" x14ac:dyDescent="0.25">
      <c r="B50" s="3">
        <f>B46/20</f>
        <v>0.2</v>
      </c>
      <c r="C50" s="3">
        <f t="shared" ref="C50:F50" si="12">C46/20</f>
        <v>1</v>
      </c>
      <c r="D50" s="3">
        <f t="shared" si="12"/>
        <v>0.05</v>
      </c>
      <c r="E50" s="3">
        <f t="shared" si="12"/>
        <v>0</v>
      </c>
      <c r="F50" s="3">
        <f t="shared" si="12"/>
        <v>20</v>
      </c>
      <c r="I50" s="5" t="s">
        <v>9</v>
      </c>
    </row>
    <row r="51" spans="2:10" x14ac:dyDescent="0.25">
      <c r="B51" s="2">
        <f>B47-15*B50</f>
        <v>7</v>
      </c>
      <c r="C51" s="1">
        <f>C47-15*C50</f>
        <v>0</v>
      </c>
      <c r="D51" s="1">
        <f t="shared" ref="D51:F51" si="13">D47-15*D50</f>
        <v>-0.75</v>
      </c>
      <c r="E51" s="1">
        <f t="shared" si="13"/>
        <v>1</v>
      </c>
      <c r="F51" s="1">
        <f t="shared" si="13"/>
        <v>150</v>
      </c>
      <c r="I51" s="4" t="s">
        <v>8</v>
      </c>
      <c r="J51" s="4"/>
    </row>
    <row r="52" spans="2:10" x14ac:dyDescent="0.25">
      <c r="B52" s="1">
        <f>B48+80*B50</f>
        <v>-29</v>
      </c>
      <c r="C52" s="1">
        <f t="shared" ref="C52:F52" si="14">C48+80*C50</f>
        <v>0</v>
      </c>
      <c r="D52" s="1">
        <f t="shared" si="14"/>
        <v>4</v>
      </c>
      <c r="E52" s="1">
        <f t="shared" si="14"/>
        <v>0</v>
      </c>
      <c r="F52" s="1">
        <f t="shared" si="14"/>
        <v>1600</v>
      </c>
    </row>
    <row r="54" spans="2:10" x14ac:dyDescent="0.25">
      <c r="B54" s="1">
        <f>B50-0.2*B55</f>
        <v>0</v>
      </c>
      <c r="C54" s="1">
        <f t="shared" ref="C54:F54" si="15">C50-0.2*C55</f>
        <v>1</v>
      </c>
      <c r="D54" s="1">
        <f t="shared" si="15"/>
        <v>7.1428571428571425E-2</v>
      </c>
      <c r="E54" s="1">
        <f t="shared" si="15"/>
        <v>-2.8571428571428571E-2</v>
      </c>
      <c r="F54" s="1">
        <f t="shared" si="15"/>
        <v>15.714285714285715</v>
      </c>
    </row>
    <row r="55" spans="2:10" x14ac:dyDescent="0.25">
      <c r="B55" s="3">
        <f>B51/7</f>
        <v>1</v>
      </c>
      <c r="C55" s="3">
        <f t="shared" ref="C55:F55" si="16">C51/7</f>
        <v>0</v>
      </c>
      <c r="D55" s="3">
        <f t="shared" si="16"/>
        <v>-0.10714285714285714</v>
      </c>
      <c r="E55" s="3">
        <f t="shared" si="16"/>
        <v>0.14285714285714285</v>
      </c>
      <c r="F55" s="3">
        <f t="shared" si="16"/>
        <v>21.428571428571427</v>
      </c>
      <c r="I55" s="5" t="s">
        <v>9</v>
      </c>
    </row>
    <row r="56" spans="2:10" x14ac:dyDescent="0.25">
      <c r="B56" s="1">
        <f>B52+29*B55</f>
        <v>0</v>
      </c>
      <c r="C56" s="1">
        <f t="shared" ref="C56:F56" si="17">C52+29*C55</f>
        <v>0</v>
      </c>
      <c r="D56" s="1">
        <f t="shared" si="17"/>
        <v>0.89285714285714324</v>
      </c>
      <c r="E56" s="1">
        <f t="shared" si="17"/>
        <v>4.1428571428571423</v>
      </c>
      <c r="F56" s="1">
        <f t="shared" si="17"/>
        <v>2221.4285714285716</v>
      </c>
    </row>
    <row r="58" spans="2:10" x14ac:dyDescent="0.25">
      <c r="B58" t="s">
        <v>10</v>
      </c>
      <c r="C58" t="s">
        <v>7</v>
      </c>
      <c r="E58" t="s">
        <v>18</v>
      </c>
    </row>
    <row r="59" spans="2:10" x14ac:dyDescent="0.25">
      <c r="C59" t="s">
        <v>6</v>
      </c>
    </row>
    <row r="61" spans="2:10" x14ac:dyDescent="0.25">
      <c r="B61" s="6" t="s">
        <v>17</v>
      </c>
    </row>
    <row r="63" spans="2:10" x14ac:dyDescent="0.25">
      <c r="B63" s="1">
        <v>4</v>
      </c>
      <c r="C63" s="2">
        <v>10</v>
      </c>
      <c r="D63" s="1">
        <v>1</v>
      </c>
      <c r="E63" s="1">
        <v>0</v>
      </c>
      <c r="F63" s="1">
        <v>45</v>
      </c>
      <c r="G63">
        <f>F63/C63</f>
        <v>4.5</v>
      </c>
      <c r="I63" s="4" t="s">
        <v>8</v>
      </c>
      <c r="J63" s="4"/>
    </row>
    <row r="64" spans="2:10" x14ac:dyDescent="0.25">
      <c r="B64" s="1">
        <v>20</v>
      </c>
      <c r="C64" s="1">
        <v>15</v>
      </c>
      <c r="D64" s="1">
        <v>0</v>
      </c>
      <c r="E64" s="1">
        <v>1</v>
      </c>
      <c r="F64" s="1">
        <v>80</v>
      </c>
      <c r="G64">
        <f>F64/C64</f>
        <v>5.333333333333333</v>
      </c>
    </row>
    <row r="65" spans="2:10" x14ac:dyDescent="0.25">
      <c r="B65" s="1">
        <v>-400</v>
      </c>
      <c r="C65" s="1">
        <v>-450</v>
      </c>
      <c r="D65" s="1"/>
      <c r="E65" s="1"/>
      <c r="F65" s="1"/>
    </row>
    <row r="67" spans="2:10" x14ac:dyDescent="0.25">
      <c r="B67" s="3">
        <f>B63/10</f>
        <v>0.4</v>
      </c>
      <c r="C67" s="3">
        <f t="shared" ref="C67:F67" si="18">C63/10</f>
        <v>1</v>
      </c>
      <c r="D67" s="3">
        <f t="shared" si="18"/>
        <v>0.1</v>
      </c>
      <c r="E67" s="3">
        <f t="shared" si="18"/>
        <v>0</v>
      </c>
      <c r="F67" s="3">
        <f t="shared" si="18"/>
        <v>4.5</v>
      </c>
      <c r="I67" s="5" t="s">
        <v>9</v>
      </c>
    </row>
    <row r="68" spans="2:10" x14ac:dyDescent="0.25">
      <c r="B68" s="2">
        <f>B64-15*B67</f>
        <v>14</v>
      </c>
      <c r="C68" s="2">
        <f t="shared" ref="C68:F68" si="19">C64-15*C67</f>
        <v>0</v>
      </c>
      <c r="D68" s="2">
        <f t="shared" si="19"/>
        <v>-1.5</v>
      </c>
      <c r="E68" s="2">
        <f t="shared" si="19"/>
        <v>1</v>
      </c>
      <c r="F68" s="2">
        <f t="shared" si="19"/>
        <v>12.5</v>
      </c>
      <c r="I68" s="4" t="s">
        <v>8</v>
      </c>
      <c r="J68" s="4"/>
    </row>
    <row r="69" spans="2:10" x14ac:dyDescent="0.25">
      <c r="B69" s="1">
        <f>B65+450*B67</f>
        <v>-220</v>
      </c>
      <c r="C69" s="1">
        <f t="shared" ref="C69:F69" si="20">C65+450*C67</f>
        <v>0</v>
      </c>
      <c r="D69" s="1">
        <f t="shared" si="20"/>
        <v>45</v>
      </c>
      <c r="E69" s="1">
        <f t="shared" si="20"/>
        <v>0</v>
      </c>
      <c r="F69" s="1">
        <f t="shared" si="20"/>
        <v>2025</v>
      </c>
    </row>
    <row r="71" spans="2:10" x14ac:dyDescent="0.25">
      <c r="B71" s="1">
        <f>B67-0.4*B72</f>
        <v>0</v>
      </c>
      <c r="C71" s="1">
        <f t="shared" ref="C71:F71" si="21">C67-0.4*C72</f>
        <v>1</v>
      </c>
      <c r="D71" s="1">
        <f t="shared" si="21"/>
        <v>0.14285714285714285</v>
      </c>
      <c r="E71" s="1">
        <f t="shared" si="21"/>
        <v>-2.8571428571428571E-2</v>
      </c>
      <c r="F71" s="1">
        <f t="shared" si="21"/>
        <v>4.1428571428571423</v>
      </c>
    </row>
    <row r="72" spans="2:10" x14ac:dyDescent="0.25">
      <c r="B72" s="3">
        <f>B68/14</f>
        <v>1</v>
      </c>
      <c r="C72" s="3">
        <f t="shared" ref="C72:F72" si="22">C68/14</f>
        <v>0</v>
      </c>
      <c r="D72" s="3">
        <f t="shared" si="22"/>
        <v>-0.10714285714285714</v>
      </c>
      <c r="E72" s="3">
        <f t="shared" si="22"/>
        <v>7.1428571428571425E-2</v>
      </c>
      <c r="F72" s="3">
        <f t="shared" si="22"/>
        <v>0.8928571428571429</v>
      </c>
      <c r="I72" s="5" t="s">
        <v>9</v>
      </c>
    </row>
    <row r="73" spans="2:10" x14ac:dyDescent="0.25">
      <c r="B73" s="1">
        <f>B69+220*B72</f>
        <v>0</v>
      </c>
      <c r="C73" s="1">
        <f t="shared" ref="C73:F73" si="23">C69+220*C72</f>
        <v>0</v>
      </c>
      <c r="D73" s="1">
        <f t="shared" si="23"/>
        <v>21.428571428571431</v>
      </c>
      <c r="E73" s="1">
        <f t="shared" si="23"/>
        <v>15.714285714285714</v>
      </c>
      <c r="F73" s="1">
        <f t="shared" si="23"/>
        <v>2221.4285714285716</v>
      </c>
    </row>
    <row r="75" spans="2:10" x14ac:dyDescent="0.25">
      <c r="B75" t="s">
        <v>10</v>
      </c>
      <c r="C75" t="s">
        <v>4</v>
      </c>
      <c r="E75" t="s">
        <v>18</v>
      </c>
    </row>
    <row r="77" spans="2:10" x14ac:dyDescent="0.25">
      <c r="C77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PTE MIK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Csébfalvi Anikó</dc:creator>
  <cp:lastModifiedBy>Építőmérnök Tanszék</cp:lastModifiedBy>
  <dcterms:created xsi:type="dcterms:W3CDTF">2017-04-25T09:41:06Z</dcterms:created>
  <dcterms:modified xsi:type="dcterms:W3CDTF">2019-04-16T05:07:14Z</dcterms:modified>
</cp:coreProperties>
</file>