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285" windowWidth="7665" windowHeight="8265" tabRatio="418" activeTab="0"/>
  </bookViews>
  <sheets>
    <sheet name="Mecha II. BSc_2014-2015_tavasz" sheetId="1" r:id="rId1"/>
  </sheets>
  <definedNames>
    <definedName name="_xlnm._FilterDatabase" localSheetId="0" hidden="1">'Mecha II. BSc_2014-2015_tavasz'!$A$1:$X$251</definedName>
    <definedName name="KülsőAdatok_1" localSheetId="0">'Mecha II. BSc_2014-2015_tavasz'!$B$1:$E$20</definedName>
    <definedName name="KülsőAdatok_10" localSheetId="0">'Mecha II. BSc_2014-2015_tavasz'!$B$1:$E$19</definedName>
    <definedName name="KülsőAdatok_2" localSheetId="0">'Mecha II. BSc_2014-2015_tavasz'!$B$1:$E$20</definedName>
    <definedName name="KülsőAdatok_3" localSheetId="0">'Mecha II. BSc_2014-2015_tavasz'!$B$1:$E$19</definedName>
    <definedName name="KülsőAdatok_4" localSheetId="0">'Mecha II. BSc_2014-2015_tavasz'!$B$1:$E$19</definedName>
    <definedName name="KülsőAdatok_5" localSheetId="0">'Mecha II. BSc_2014-2015_tavasz'!$B$1:$E$19</definedName>
    <definedName name="KülsőAdatok_6" localSheetId="0">'Mecha II. BSc_2014-2015_tavasz'!$B$1:$E$19</definedName>
    <definedName name="KülsőAdatok_7" localSheetId="0">'Mecha II. BSc_2014-2015_tavasz'!$B$1:$E$19</definedName>
    <definedName name="KülsőAdatok_8" localSheetId="0">'Mecha II. BSc_2014-2015_tavasz'!$B$1:$E$19</definedName>
    <definedName name="KülsőAdatok_9" localSheetId="0">'Mecha II. BSc_2014-2015_tavasz'!$B$1:$E$19</definedName>
    <definedName name="_xlnm.Print_Area" localSheetId="0">'Mecha II. BSc_2014-2015_tavasz'!$A$1:$X$134</definedName>
  </definedNames>
  <calcPr fullCalcOnLoad="1"/>
</workbook>
</file>

<file path=xl/sharedStrings.xml><?xml version="1.0" encoding="utf-8"?>
<sst xmlns="http://schemas.openxmlformats.org/spreadsheetml/2006/main" count="401" uniqueCount="257">
  <si>
    <t>#</t>
  </si>
  <si>
    <t>Név</t>
  </si>
  <si>
    <t>Hallgatói azon.</t>
  </si>
  <si>
    <t>megjegyzés</t>
  </si>
  <si>
    <t>ACZVAAP.PTE</t>
  </si>
  <si>
    <t>Ács Zsóka</t>
  </si>
  <si>
    <t>BAJUAAP.PTE</t>
  </si>
  <si>
    <t>Bagó Júlia</t>
  </si>
  <si>
    <t>BAJRABK.PTE</t>
  </si>
  <si>
    <t>Bali József Tamás</t>
  </si>
  <si>
    <t>BAATABP.PTE</t>
  </si>
  <si>
    <t>Bán Attila</t>
  </si>
  <si>
    <t>BESSABP.PTE</t>
  </si>
  <si>
    <t>Béres Szandra</t>
  </si>
  <si>
    <t>BEGVAAP.PTE</t>
  </si>
  <si>
    <t>Berta Gábor</t>
  </si>
  <si>
    <t>BOLVAAP.PTE</t>
  </si>
  <si>
    <t>Bódis László</t>
  </si>
  <si>
    <t>CSHUABP.PTE</t>
  </si>
  <si>
    <t>Csernák Hunor</t>
  </si>
  <si>
    <t>DODRADP.PTE</t>
  </si>
  <si>
    <t>Dömötör Dávid</t>
  </si>
  <si>
    <t>GOSTAAP.PTE</t>
  </si>
  <si>
    <t>Görbe Sámuel Márk</t>
  </si>
  <si>
    <t>HUAVAAP.PTE</t>
  </si>
  <si>
    <t>Huszák Andrea</t>
  </si>
  <si>
    <t>KIVVAAP.PTE</t>
  </si>
  <si>
    <t>Kiss Virág</t>
  </si>
  <si>
    <t>KUCTAAP.PTE</t>
  </si>
  <si>
    <t>MAZVAAP.PTE</t>
  </si>
  <si>
    <t>Madarász Zsófia</t>
  </si>
  <si>
    <t>NANVAAP.PTE</t>
  </si>
  <si>
    <t>Nagy Nikoletta</t>
  </si>
  <si>
    <t>NARTAAP.PTE</t>
  </si>
  <si>
    <t>Nagy Róbert</t>
  </si>
  <si>
    <t>PFFVAAP.PTE</t>
  </si>
  <si>
    <t>Pfaff Ferenc</t>
  </si>
  <si>
    <t>POEUAAP.PTE</t>
  </si>
  <si>
    <t>Pozsgai Evelin</t>
  </si>
  <si>
    <t>Rajnai Zsófia Döníz</t>
  </si>
  <si>
    <t>REMVAAP.PTE</t>
  </si>
  <si>
    <t>Redenczki Mónika</t>
  </si>
  <si>
    <t>SOCRAAP.PTE</t>
  </si>
  <si>
    <t>Somogyi Csilla</t>
  </si>
  <si>
    <t>SOMUAAP.PTE</t>
  </si>
  <si>
    <t>Somogyi Mónika</t>
  </si>
  <si>
    <t>SZLUACP.PTE</t>
  </si>
  <si>
    <t>Szőke Levente Iván</t>
  </si>
  <si>
    <t>ABGTAAP.PTE</t>
  </si>
  <si>
    <t>Ábrahám Gábor István</t>
  </si>
  <si>
    <t>BAAUAGP.PTE</t>
  </si>
  <si>
    <t>Bauer Aletta</t>
  </si>
  <si>
    <t>elégtelen</t>
  </si>
  <si>
    <t>elégséges</t>
  </si>
  <si>
    <t>közepes</t>
  </si>
  <si>
    <t>jó</t>
  </si>
  <si>
    <t>jeles</t>
  </si>
  <si>
    <t>Végeredmény (min. 151)</t>
  </si>
  <si>
    <t>Érdemjegy</t>
  </si>
  <si>
    <t>FÉLÉVES EREDMÉNYEK</t>
  </si>
  <si>
    <t>VIZSGA EREDMÉNYEK</t>
  </si>
  <si>
    <t>0-150</t>
  </si>
  <si>
    <t>Mechanika II. 2014-2015. tavaszi félév</t>
  </si>
  <si>
    <t>1. Házi feladat</t>
  </si>
  <si>
    <t>2. Házi feladat</t>
  </si>
  <si>
    <t>3. Házi feladat</t>
  </si>
  <si>
    <t xml:space="preserve">1. Vizsga (min. 76) </t>
  </si>
  <si>
    <t xml:space="preserve">2. Vizsga (min. 76) </t>
  </si>
  <si>
    <t xml:space="preserve">3. Vizsga (min. 76) </t>
  </si>
  <si>
    <t>Ákosfalvi Ferenc</t>
  </si>
  <si>
    <t>AKFTAAP.PTE</t>
  </si>
  <si>
    <t>Bánkuti Szabina</t>
  </si>
  <si>
    <t>BASSAAP.PTE</t>
  </si>
  <si>
    <t>Bárdosi Lilla</t>
  </si>
  <si>
    <t>BALVAAP.PTE</t>
  </si>
  <si>
    <t>Bender Dalma</t>
  </si>
  <si>
    <t>BEDTAAP.PTE</t>
  </si>
  <si>
    <t>Bodolai Henrietta</t>
  </si>
  <si>
    <t>BOHWAAP.PTE</t>
  </si>
  <si>
    <t>Bogárdi Rita Enikő</t>
  </si>
  <si>
    <t>BORUABP.PTE</t>
  </si>
  <si>
    <t>Börcsök Boglárka</t>
  </si>
  <si>
    <t>BOBUADP.PTE</t>
  </si>
  <si>
    <t>Búrány Ármin</t>
  </si>
  <si>
    <t>BUATABP.PTE</t>
  </si>
  <si>
    <t>Czinkóczki Zsuzsa</t>
  </si>
  <si>
    <t>CZZSABP.PTE</t>
  </si>
  <si>
    <t>Csabai Bence</t>
  </si>
  <si>
    <t>CSBWAAP.PTE</t>
  </si>
  <si>
    <t>Csengeri Krisztián</t>
  </si>
  <si>
    <t>CSKVABP.PTE</t>
  </si>
  <si>
    <t>Eftimie Izabella</t>
  </si>
  <si>
    <t>EFITAAP.PTE</t>
  </si>
  <si>
    <t>Fazekas Orsolya</t>
  </si>
  <si>
    <t>FAOSAAP.PTE</t>
  </si>
  <si>
    <t>Fekete Barbara</t>
  </si>
  <si>
    <t>FEBWAAP.PTE</t>
  </si>
  <si>
    <t>Fekete Sándor</t>
  </si>
  <si>
    <t>FESTAAP.PTE</t>
  </si>
  <si>
    <t>Fekete Veronika</t>
  </si>
  <si>
    <t>FEVUAAP.PTE</t>
  </si>
  <si>
    <t>Fodor Tamás</t>
  </si>
  <si>
    <t>FOTVAAP.PTE</t>
  </si>
  <si>
    <t>Gábris Katinka</t>
  </si>
  <si>
    <t>GAKWACP.PTE</t>
  </si>
  <si>
    <t>Gálosi Bettina</t>
  </si>
  <si>
    <t>GABTAAP.PTE</t>
  </si>
  <si>
    <t>Gáspár Csanád</t>
  </si>
  <si>
    <t>GACWABP.PTE</t>
  </si>
  <si>
    <t>Haraszti Roxána</t>
  </si>
  <si>
    <t>HARTAAP.PTE</t>
  </si>
  <si>
    <t>Hatvani Virág</t>
  </si>
  <si>
    <t>HAVWAAP.PTE</t>
  </si>
  <si>
    <t>Hegedüs Csilla</t>
  </si>
  <si>
    <t>HECTAAP.PTE</t>
  </si>
  <si>
    <t>Heiszler Dominik</t>
  </si>
  <si>
    <t>HEDUAAP.PTE</t>
  </si>
  <si>
    <t>Hermán Péter</t>
  </si>
  <si>
    <t>HEPUAAP.PTE</t>
  </si>
  <si>
    <t>Homann Ákos János</t>
  </si>
  <si>
    <t>HOAUAAP.PTE</t>
  </si>
  <si>
    <t>Horváth Márk</t>
  </si>
  <si>
    <t>HOMVABP.PTE</t>
  </si>
  <si>
    <t>HODWAAP.PTE</t>
  </si>
  <si>
    <t>Jozic Eszter</t>
  </si>
  <si>
    <t>JOEUAAP.PTE</t>
  </si>
  <si>
    <t>Jurdik Sarolta</t>
  </si>
  <si>
    <t>JUSWAAP.PTE</t>
  </si>
  <si>
    <t>Karácsonyi Viktor</t>
  </si>
  <si>
    <t>KAVWAAP.PTE</t>
  </si>
  <si>
    <t>Kaszap Henrietta</t>
  </si>
  <si>
    <t>KAHWAAP.PTE</t>
  </si>
  <si>
    <t>Kerti Nikolett</t>
  </si>
  <si>
    <t>KENVAAP.PTE</t>
  </si>
  <si>
    <t>Kósa Péter Dániel</t>
  </si>
  <si>
    <t>KOPUAAP.PTE</t>
  </si>
  <si>
    <t>Kovács Brigitta</t>
  </si>
  <si>
    <t>KOBTAEP.PTE</t>
  </si>
  <si>
    <t>Kovács Norbert Hunor</t>
  </si>
  <si>
    <t>KONUAAP.PTE</t>
  </si>
  <si>
    <t>Kukai Csanád</t>
  </si>
  <si>
    <t>Lengyel Viola</t>
  </si>
  <si>
    <t>LEVWABP.PTE</t>
  </si>
  <si>
    <t>Major Róbert</t>
  </si>
  <si>
    <t>MARWAAP.PTE</t>
  </si>
  <si>
    <t>Makaji Máté</t>
  </si>
  <si>
    <t>MAMRAAP.PTE</t>
  </si>
  <si>
    <t>Maurer Mirjam</t>
  </si>
  <si>
    <t>MAMSAJP.PTE</t>
  </si>
  <si>
    <t>Mesz Anita</t>
  </si>
  <si>
    <t>MEARABP.PTE</t>
  </si>
  <si>
    <t>Mészáros Sándor</t>
  </si>
  <si>
    <t>MESWAAP.PTE</t>
  </si>
  <si>
    <t>Milanovic Cecília</t>
  </si>
  <si>
    <t>MICWAAP.PTE</t>
  </si>
  <si>
    <t>Mislyenác Adrienn</t>
  </si>
  <si>
    <t>MIAWABP.PTE</t>
  </si>
  <si>
    <t>Nagy Dániel</t>
  </si>
  <si>
    <t>NADWAAP.PTE</t>
  </si>
  <si>
    <t>Németh Lívia</t>
  </si>
  <si>
    <t>NELUAAP.PTE</t>
  </si>
  <si>
    <t>Nikolics Péter</t>
  </si>
  <si>
    <t>NIPUAAP.PTE</t>
  </si>
  <si>
    <t>Novák Balázs László</t>
  </si>
  <si>
    <t>NOBWAAP.PTE</t>
  </si>
  <si>
    <t>Pabian Zsófia</t>
  </si>
  <si>
    <t>PAZUAAP.PTE</t>
  </si>
  <si>
    <t>Papp Alexandra</t>
  </si>
  <si>
    <t>PAAWABP.PTE</t>
  </si>
  <si>
    <t>Patocskai Bernadett</t>
  </si>
  <si>
    <t>PABUABP.PTE</t>
  </si>
  <si>
    <t>Petrovics Jessica</t>
  </si>
  <si>
    <t>PEJWAAP.PTE</t>
  </si>
  <si>
    <t>Petrovics Róbert</t>
  </si>
  <si>
    <t>PERWAAP.PTE</t>
  </si>
  <si>
    <t>Petrovics Tímea</t>
  </si>
  <si>
    <t>PETWABP.PTE</t>
  </si>
  <si>
    <t>RAJTAAP.PTE</t>
  </si>
  <si>
    <t>Réfi Roland</t>
  </si>
  <si>
    <t>RERTAAP.PTE</t>
  </si>
  <si>
    <t>Romhányi Lilla</t>
  </si>
  <si>
    <t>ROLTAAP.PTE</t>
  </si>
  <si>
    <t>Schrempf Ádám</t>
  </si>
  <si>
    <t>SCATAAP.PTE</t>
  </si>
  <si>
    <t>Stier Olga Petra</t>
  </si>
  <si>
    <t>STORAAP.PTE</t>
  </si>
  <si>
    <t>Strausz Antal</t>
  </si>
  <si>
    <t>STAVAAP.PTE</t>
  </si>
  <si>
    <t>Svidrán Ágnes</t>
  </si>
  <si>
    <t>SVATAAP.PTE</t>
  </si>
  <si>
    <t>Szabó Kornélia</t>
  </si>
  <si>
    <t>SZKWAAP.PTE</t>
  </si>
  <si>
    <t>Szilágyi Dorottya</t>
  </si>
  <si>
    <t>SZDWACP.PTE</t>
  </si>
  <si>
    <t>Szurovecz Tünde</t>
  </si>
  <si>
    <t>SZTVADP.PTE</t>
  </si>
  <si>
    <t>Szücs Gábor Arnold</t>
  </si>
  <si>
    <t>SZGWAEP.PTE</t>
  </si>
  <si>
    <t>Tallián Judit</t>
  </si>
  <si>
    <t>TAJUAAP.PTE</t>
  </si>
  <si>
    <t>Tarr Zsuzsanna</t>
  </si>
  <si>
    <t>TAZQAAB.PTE</t>
  </si>
  <si>
    <t>Tatár Máté</t>
  </si>
  <si>
    <t>TAMVADP.PTE</t>
  </si>
  <si>
    <t>Tóth István</t>
  </si>
  <si>
    <t>TOISAAP.PTE</t>
  </si>
  <si>
    <t>Várfalvi Ágnes Viola</t>
  </si>
  <si>
    <t>VAAUACP.PTE</t>
  </si>
  <si>
    <t>VALWAAP.PTE</t>
  </si>
  <si>
    <t>Varga Lilla Brigitta</t>
  </si>
  <si>
    <t>Vázsonyi Márton Sándor</t>
  </si>
  <si>
    <t>VAMVABP.PTE</t>
  </si>
  <si>
    <t>Vogl Eszter</t>
  </si>
  <si>
    <t>VOETAAP.PTE</t>
  </si>
  <si>
    <t>Zsednai Csaba</t>
  </si>
  <si>
    <t>ZSCWAAP.PTE</t>
  </si>
  <si>
    <t>151-195</t>
  </si>
  <si>
    <t>196-240</t>
  </si>
  <si>
    <t>241-270</t>
  </si>
  <si>
    <t>271-300</t>
  </si>
  <si>
    <t>Horváth-Zsikó Dávid</t>
  </si>
  <si>
    <t>Rózsás Renáta</t>
  </si>
  <si>
    <t>Dusza Diána</t>
  </si>
  <si>
    <t>DUDRAAP.PTE</t>
  </si>
  <si>
    <t>RORPAAP.PTE</t>
  </si>
  <si>
    <t>Gubik Géza</t>
  </si>
  <si>
    <t>GUGSABP.PTE</t>
  </si>
  <si>
    <t>1. ZH.</t>
  </si>
  <si>
    <t>1. ZH pót</t>
  </si>
  <si>
    <t>2. ZH.</t>
  </si>
  <si>
    <t>2. ZH pót</t>
  </si>
  <si>
    <t>Féléves javító ZH (min. 61 p.)</t>
  </si>
  <si>
    <t>1. és 2. ZH együt. eredm. (min. 61 p.)</t>
  </si>
  <si>
    <t xml:space="preserve">Megajánlott jegy (min. 121. p.) </t>
  </si>
  <si>
    <t>vizsgázhat</t>
  </si>
  <si>
    <t>megajánlott jegy</t>
  </si>
  <si>
    <t>Akik megajánlott jegyet kaptak szintén fel kell majd jelentkezzenek vizsgaidőpontra, mert csak úgy tudjuk beírni. Természetesen vizsgázni nem kell. Aki esetleg nem fogadja el a megajánlott jegyet, kérem jelezze nekünk.</t>
  </si>
  <si>
    <t xml:space="preserve">Féléves végeredmény (min 76 p.)  </t>
  </si>
  <si>
    <t>Akik elérték a két ZH-ból a minimum 61 pontot, de a 150 pontból a 76 pontot nem (a házi feladatuk rosszul sikerült), azoknak annyi engedményt adunk, hogy nem kell ZH-t javítaniuk, vizsgázhatnak, viszont amennyivel kevesebb pontjuk volt a 76 pontnál, annyival többet kell elérniük a vizsgán. Az összevont javító ZH ideje az első vizsgaidőpont: 2015.05.19. (kedd) 10:00-11:30 A010 (400 fős) terem.</t>
  </si>
  <si>
    <t xml:space="preserve">A két ZH-ból együtt kell minimum 61 pontot elérni. Külön-külön nincs minimum ponthatár. Az aláírás csak akkor szerezhető meg, ha  minden házi feladat (megoldva!) be lett adva, beadási határidő 2015.05.15. (péntek) 12:00 óra! </t>
  </si>
  <si>
    <t>vizagán minimum 80,5 pont</t>
  </si>
  <si>
    <t>vizsgán minimum 82 pont</t>
  </si>
  <si>
    <t>vizagán minimum 79 pont</t>
  </si>
  <si>
    <t>vizsgán minimum 76,5</t>
  </si>
  <si>
    <t>vizsgán minimum 77,5</t>
  </si>
  <si>
    <t>megtagadva</t>
  </si>
  <si>
    <t>vizsgán minimum 83 pont</t>
  </si>
  <si>
    <t>Csöntör Csilla</t>
  </si>
  <si>
    <t>vizsgakurzus</t>
  </si>
  <si>
    <t>vizsgán minimum 89 pontot el kell érni</t>
  </si>
  <si>
    <t>Dékáni javító: 32,5 pont</t>
  </si>
  <si>
    <t>Dékáni javító: 51 pont</t>
  </si>
  <si>
    <t>Szöllősi Lea</t>
  </si>
  <si>
    <t>Kis Anna</t>
  </si>
  <si>
    <t>Bottka Balázs</t>
  </si>
  <si>
    <t>BOBUACP.PTE</t>
  </si>
  <si>
    <t>Szántó Éva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</si>
</sst>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0;[Red]0"/>
    <numFmt numFmtId="169" formatCode="mmm/yyyy"/>
    <numFmt numFmtId="170" formatCode="mmmm\ d\.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&quot;H-&quot;0000"/>
    <numFmt numFmtId="180" formatCode="0.0000"/>
    <numFmt numFmtId="181" formatCode="0.000"/>
    <numFmt numFmtId="182" formatCode="#,##0&quot; Ft&quot;_);\(#,##0&quot; Ft&quot;\)"/>
    <numFmt numFmtId="183" formatCode="#,##0&quot; Ft&quot;_);[Red]\(#,##0&quot; Ft&quot;\)"/>
    <numFmt numFmtId="184" formatCode="#,##0.00&quot; Ft&quot;_);\(#,##0.00&quot; Ft&quot;\)"/>
    <numFmt numFmtId="185" formatCode="#,##0.00&quot; Ft&quot;_);[Red]\(#,##0.00&quot; Ft&quot;\)"/>
    <numFmt numFmtId="186" formatCode="[$-409]h:mm:ss\ AM/PM"/>
    <numFmt numFmtId="187" formatCode="[$-409]dddd\,\ mmmm\ dd\,\ yyyy"/>
    <numFmt numFmtId="188" formatCode="yyyy\-mm\-dd;@"/>
    <numFmt numFmtId="189" formatCode="[$€-2]\ #\ ##,000_);[Red]\([$€-2]\ #\ ##,000\)"/>
    <numFmt numFmtId="190" formatCode="dd\-mmm\-yy"/>
    <numFmt numFmtId="191" formatCode="dd\-mmm"/>
    <numFmt numFmtId="192" formatCode="m/d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mmm/\ d\."/>
    <numFmt numFmtId="202" formatCode="[$-40E]yyyy\.\ mmmm\ d\."/>
    <numFmt numFmtId="203" formatCode="[$¥€-2]\ #\ ##,000_);[Red]\([$€-2]\ #\ ##,0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0"/>
      <color indexed="13"/>
      <name val="Times New Roman"/>
      <family val="1"/>
    </font>
    <font>
      <b/>
      <sz val="10"/>
      <color indexed="1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FFFF00"/>
      <name val="Times New Roman"/>
      <family val="1"/>
    </font>
    <font>
      <b/>
      <sz val="10"/>
      <color rgb="FFFFFF0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hair"/>
      <bottom style="double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33" fillId="3" borderId="0" applyNumberFormat="0" applyBorder="0" applyAlignment="0" applyProtection="0"/>
    <xf numFmtId="0" fontId="4" fillId="4" borderId="0" applyNumberFormat="0" applyBorder="0" applyAlignment="0" applyProtection="0"/>
    <xf numFmtId="0" fontId="33" fillId="5" borderId="0" applyNumberFormat="0" applyBorder="0" applyAlignment="0" applyProtection="0"/>
    <xf numFmtId="0" fontId="4" fillId="6" borderId="0" applyNumberFormat="0" applyBorder="0" applyAlignment="0" applyProtection="0"/>
    <xf numFmtId="0" fontId="33" fillId="7" borderId="0" applyNumberFormat="0" applyBorder="0" applyAlignment="0" applyProtection="0"/>
    <xf numFmtId="0" fontId="4" fillId="8" borderId="0" applyNumberFormat="0" applyBorder="0" applyAlignment="0" applyProtection="0"/>
    <xf numFmtId="0" fontId="33" fillId="9" borderId="0" applyNumberFormat="0" applyBorder="0" applyAlignment="0" applyProtection="0"/>
    <xf numFmtId="0" fontId="4" fillId="10" borderId="0" applyNumberFormat="0" applyBorder="0" applyAlignment="0" applyProtection="0"/>
    <xf numFmtId="0" fontId="33" fillId="11" borderId="0" applyNumberFormat="0" applyBorder="0" applyAlignment="0" applyProtection="0"/>
    <xf numFmtId="0" fontId="4" fillId="12" borderId="0" applyNumberFormat="0" applyBorder="0" applyAlignment="0" applyProtection="0"/>
    <xf numFmtId="0" fontId="33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33" fillId="15" borderId="0" applyNumberFormat="0" applyBorder="0" applyAlignment="0" applyProtection="0"/>
    <xf numFmtId="0" fontId="4" fillId="16" borderId="0" applyNumberFormat="0" applyBorder="0" applyAlignment="0" applyProtection="0"/>
    <xf numFmtId="0" fontId="33" fillId="17" borderId="0" applyNumberFormat="0" applyBorder="0" applyAlignment="0" applyProtection="0"/>
    <xf numFmtId="0" fontId="4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8" borderId="0" applyNumberFormat="0" applyBorder="0" applyAlignment="0" applyProtection="0"/>
    <xf numFmtId="0" fontId="33" fillId="20" borderId="0" applyNumberFormat="0" applyBorder="0" applyAlignment="0" applyProtection="0"/>
    <xf numFmtId="0" fontId="4" fillId="14" borderId="0" applyNumberFormat="0" applyBorder="0" applyAlignment="0" applyProtection="0"/>
    <xf numFmtId="0" fontId="33" fillId="21" borderId="0" applyNumberFormat="0" applyBorder="0" applyAlignment="0" applyProtection="0"/>
    <xf numFmtId="0" fontId="4" fillId="22" borderId="0" applyNumberFormat="0" applyBorder="0" applyAlignment="0" applyProtection="0"/>
    <xf numFmtId="0" fontId="33" fillId="23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24" borderId="0" applyNumberFormat="0" applyBorder="0" applyAlignment="0" applyProtection="0"/>
    <xf numFmtId="0" fontId="34" fillId="25" borderId="0" applyNumberFormat="0" applyBorder="0" applyAlignment="0" applyProtection="0"/>
    <xf numFmtId="0" fontId="5" fillId="16" borderId="0" applyNumberFormat="0" applyBorder="0" applyAlignment="0" applyProtection="0"/>
    <xf numFmtId="0" fontId="34" fillId="26" borderId="0" applyNumberFormat="0" applyBorder="0" applyAlignment="0" applyProtection="0"/>
    <xf numFmtId="0" fontId="5" fillId="18" borderId="0" applyNumberFormat="0" applyBorder="0" applyAlignment="0" applyProtection="0"/>
    <xf numFmtId="0" fontId="34" fillId="27" borderId="0" applyNumberFormat="0" applyBorder="0" applyAlignment="0" applyProtection="0"/>
    <xf numFmtId="0" fontId="5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30" borderId="0" applyNumberFormat="0" applyBorder="0" applyAlignment="0" applyProtection="0"/>
    <xf numFmtId="0" fontId="34" fillId="31" borderId="0" applyNumberFormat="0" applyBorder="0" applyAlignment="0" applyProtection="0"/>
    <xf numFmtId="0" fontId="5" fillId="32" borderId="0" applyNumberFormat="0" applyBorder="0" applyAlignment="0" applyProtection="0"/>
    <xf numFmtId="0" fontId="34" fillId="33" borderId="0" applyNumberFormat="0" applyBorder="0" applyAlignment="0" applyProtection="0"/>
    <xf numFmtId="0" fontId="5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8" borderId="0" applyNumberFormat="0" applyBorder="0" applyAlignment="0" applyProtection="0"/>
    <xf numFmtId="0" fontId="5" fillId="30" borderId="0" applyNumberFormat="0" applyBorder="0" applyAlignment="0" applyProtection="0"/>
    <xf numFmtId="0" fontId="5" fillId="37" borderId="0" applyNumberFormat="0" applyBorder="0" applyAlignment="0" applyProtection="0"/>
    <xf numFmtId="0" fontId="18" fillId="4" borderId="0" applyNumberFormat="0" applyBorder="0" applyAlignment="0" applyProtection="0"/>
    <xf numFmtId="0" fontId="6" fillId="12" borderId="1" applyNumberFormat="0" applyAlignment="0" applyProtection="0"/>
    <xf numFmtId="0" fontId="35" fillId="38" borderId="2" applyNumberFormat="0" applyAlignment="0" applyProtection="0"/>
    <xf numFmtId="0" fontId="20" fillId="39" borderId="1" applyNumberFormat="0" applyAlignment="0" applyProtection="0"/>
    <xf numFmtId="0" fontId="11" fillId="40" borderId="3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7" applyNumberFormat="0" applyFill="0" applyAlignment="0" applyProtection="0"/>
    <xf numFmtId="0" fontId="10" fillId="0" borderId="8" applyNumberFormat="0" applyFill="0" applyAlignment="0" applyProtection="0"/>
    <xf numFmtId="0" fontId="3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40" borderId="3" applyNumberFormat="0" applyAlignment="0" applyProtection="0"/>
    <xf numFmtId="0" fontId="40" fillId="41" borderId="10" applyNumberFormat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6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42" fillId="0" borderId="12" applyNumberFormat="0" applyFill="0" applyAlignment="0" applyProtection="0"/>
    <xf numFmtId="0" fontId="6" fillId="12" borderId="1" applyNumberFormat="0" applyAlignment="0" applyProtection="0"/>
    <xf numFmtId="0" fontId="0" fillId="42" borderId="13" applyNumberFormat="0" applyFont="0" applyAlignment="0" applyProtection="0"/>
    <xf numFmtId="0" fontId="4" fillId="43" borderId="14" applyNumberFormat="0" applyFont="0" applyAlignment="0" applyProtection="0"/>
    <xf numFmtId="0" fontId="5" fillId="34" borderId="0" applyNumberFormat="0" applyBorder="0" applyAlignment="0" applyProtection="0"/>
    <xf numFmtId="0" fontId="34" fillId="44" borderId="0" applyNumberFormat="0" applyBorder="0" applyAlignment="0" applyProtection="0"/>
    <xf numFmtId="0" fontId="5" fillId="35" borderId="0" applyNumberFormat="0" applyBorder="0" applyAlignment="0" applyProtection="0"/>
    <xf numFmtId="0" fontId="34" fillId="45" borderId="0" applyNumberFormat="0" applyBorder="0" applyAlignment="0" applyProtection="0"/>
    <xf numFmtId="0" fontId="5" fillId="36" borderId="0" applyNumberFormat="0" applyBorder="0" applyAlignment="0" applyProtection="0"/>
    <xf numFmtId="0" fontId="34" fillId="46" borderId="0" applyNumberFormat="0" applyBorder="0" applyAlignment="0" applyProtection="0"/>
    <xf numFmtId="0" fontId="5" fillId="28" borderId="0" applyNumberFormat="0" applyBorder="0" applyAlignment="0" applyProtection="0"/>
    <xf numFmtId="0" fontId="34" fillId="47" borderId="0" applyNumberFormat="0" applyBorder="0" applyAlignment="0" applyProtection="0"/>
    <xf numFmtId="0" fontId="5" fillId="30" borderId="0" applyNumberFormat="0" applyBorder="0" applyAlignment="0" applyProtection="0"/>
    <xf numFmtId="0" fontId="34" fillId="48" borderId="0" applyNumberFormat="0" applyBorder="0" applyAlignment="0" applyProtection="0"/>
    <xf numFmtId="0" fontId="5" fillId="37" borderId="0" applyNumberFormat="0" applyBorder="0" applyAlignment="0" applyProtection="0"/>
    <xf numFmtId="0" fontId="34" fillId="49" borderId="0" applyNumberFormat="0" applyBorder="0" applyAlignment="0" applyProtection="0"/>
    <xf numFmtId="0" fontId="14" fillId="6" borderId="0" applyNumberFormat="0" applyBorder="0" applyAlignment="0" applyProtection="0"/>
    <xf numFmtId="0" fontId="43" fillId="50" borderId="0" applyNumberFormat="0" applyBorder="0" applyAlignment="0" applyProtection="0"/>
    <xf numFmtId="0" fontId="15" fillId="39" borderId="15" applyNumberFormat="0" applyAlignment="0" applyProtection="0"/>
    <xf numFmtId="0" fontId="44" fillId="51" borderId="16" applyNumberFormat="0" applyAlignment="0" applyProtection="0"/>
    <xf numFmtId="0" fontId="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52" borderId="0" applyNumberFormat="0" applyBorder="0" applyAlignment="0" applyProtection="0"/>
    <xf numFmtId="0" fontId="3" fillId="0" borderId="0">
      <alignment horizontal="left"/>
      <protection/>
    </xf>
    <xf numFmtId="0" fontId="4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42" borderId="13" applyNumberFormat="0" applyFont="0" applyAlignment="0" applyProtection="0"/>
    <xf numFmtId="0" fontId="0" fillId="42" borderId="13" applyNumberFormat="0" applyFont="0" applyAlignment="0" applyProtection="0"/>
    <xf numFmtId="0" fontId="15" fillId="39" borderId="15" applyNumberFormat="0" applyAlignment="0" applyProtection="0"/>
    <xf numFmtId="0" fontId="17" fillId="0" borderId="17" applyNumberFormat="0" applyFill="0" applyAlignment="0" applyProtection="0"/>
    <xf numFmtId="0" fontId="46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47" fillId="53" borderId="0" applyNumberFormat="0" applyBorder="0" applyAlignment="0" applyProtection="0"/>
    <xf numFmtId="0" fontId="19" fillId="52" borderId="0" applyNumberFormat="0" applyBorder="0" applyAlignment="0" applyProtection="0"/>
    <xf numFmtId="0" fontId="48" fillId="54" borderId="0" applyNumberFormat="0" applyBorder="0" applyAlignment="0" applyProtection="0"/>
    <xf numFmtId="0" fontId="20" fillId="39" borderId="1" applyNumberFormat="0" applyAlignment="0" applyProtection="0"/>
    <xf numFmtId="0" fontId="49" fillId="51" borderId="2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9">
      <alignment/>
      <protection/>
    </xf>
  </cellStyleXfs>
  <cellXfs count="193">
    <xf numFmtId="0" fontId="0" fillId="0" borderId="0" xfId="0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2" fillId="0" borderId="0" xfId="132" applyFont="1" applyFill="1" applyAlignment="1">
      <alignment horizontal="right"/>
      <protection/>
    </xf>
    <xf numFmtId="0" fontId="22" fillId="0" borderId="0" xfId="132" applyFont="1" applyFill="1">
      <alignment/>
      <protection/>
    </xf>
    <xf numFmtId="0" fontId="22" fillId="0" borderId="0" xfId="132" applyNumberFormat="1" applyFont="1" applyFill="1" applyAlignment="1">
      <alignment/>
      <protection/>
    </xf>
    <xf numFmtId="167" fontId="22" fillId="0" borderId="0" xfId="0" applyNumberFormat="1" applyFont="1" applyFill="1" applyAlignment="1">
      <alignment/>
    </xf>
    <xf numFmtId="167" fontId="22" fillId="0" borderId="0" xfId="0" applyNumberFormat="1" applyFont="1" applyFill="1" applyAlignment="1">
      <alignment horizontal="center"/>
    </xf>
    <xf numFmtId="0" fontId="22" fillId="0" borderId="21" xfId="0" applyFont="1" applyFill="1" applyBorder="1" applyAlignment="1">
      <alignment horizontal="center"/>
    </xf>
    <xf numFmtId="167" fontId="22" fillId="0" borderId="22" xfId="0" applyNumberFormat="1" applyFont="1" applyFill="1" applyBorder="1" applyAlignment="1">
      <alignment/>
    </xf>
    <xf numFmtId="167" fontId="22" fillId="0" borderId="23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textRotation="90"/>
    </xf>
    <xf numFmtId="0" fontId="22" fillId="0" borderId="20" xfId="0" applyFont="1" applyFill="1" applyBorder="1" applyAlignment="1">
      <alignment horizontal="center" textRotation="90"/>
    </xf>
    <xf numFmtId="0" fontId="22" fillId="0" borderId="20" xfId="132" applyFont="1" applyFill="1" applyBorder="1" applyAlignment="1">
      <alignment horizontal="center" textRotation="90"/>
      <protection/>
    </xf>
    <xf numFmtId="0" fontId="22" fillId="0" borderId="20" xfId="132" applyNumberFormat="1" applyFont="1" applyFill="1" applyBorder="1" applyAlignment="1">
      <alignment horizontal="center" textRotation="90"/>
      <protection/>
    </xf>
    <xf numFmtId="0" fontId="22" fillId="0" borderId="26" xfId="132" applyNumberFormat="1" applyFont="1" applyFill="1" applyBorder="1" applyAlignment="1">
      <alignment horizontal="center" textRotation="90"/>
      <protection/>
    </xf>
    <xf numFmtId="167" fontId="22" fillId="0" borderId="27" xfId="0" applyNumberFormat="1" applyFont="1" applyFill="1" applyBorder="1" applyAlignment="1">
      <alignment horizontal="center" textRotation="90" wrapText="1"/>
    </xf>
    <xf numFmtId="167" fontId="22" fillId="0" borderId="21" xfId="132" applyNumberFormat="1" applyFont="1" applyFill="1" applyBorder="1" applyAlignment="1">
      <alignment horizontal="center" textRotation="90" wrapText="1"/>
      <protection/>
    </xf>
    <xf numFmtId="167" fontId="22" fillId="0" borderId="28" xfId="132" applyNumberFormat="1" applyFont="1" applyFill="1" applyBorder="1" applyAlignment="1">
      <alignment horizontal="center" textRotation="90" wrapText="1"/>
      <protection/>
    </xf>
    <xf numFmtId="167" fontId="23" fillId="0" borderId="29" xfId="132" applyNumberFormat="1" applyFont="1" applyFill="1" applyBorder="1" applyAlignment="1">
      <alignment horizontal="center" textRotation="90" wrapText="1"/>
      <protection/>
    </xf>
    <xf numFmtId="167" fontId="22" fillId="0" borderId="30" xfId="0" applyNumberFormat="1" applyFont="1" applyFill="1" applyBorder="1" applyAlignment="1">
      <alignment horizontal="center" textRotation="90" wrapText="1"/>
    </xf>
    <xf numFmtId="167" fontId="22" fillId="0" borderId="0" xfId="0" applyNumberFormat="1" applyFont="1" applyFill="1" applyBorder="1" applyAlignment="1">
      <alignment horizontal="center" vertical="center" textRotation="90" wrapText="1"/>
    </xf>
    <xf numFmtId="0" fontId="22" fillId="0" borderId="31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22" fillId="0" borderId="33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2" xfId="132" applyFont="1" applyFill="1" applyBorder="1" applyAlignment="1">
      <alignment horizontal="center" vertical="center"/>
      <protection/>
    </xf>
    <xf numFmtId="0" fontId="22" fillId="0" borderId="32" xfId="132" applyNumberFormat="1" applyFont="1" applyFill="1" applyBorder="1" applyAlignment="1">
      <alignment horizontal="center" vertical="center"/>
      <protection/>
    </xf>
    <xf numFmtId="0" fontId="22" fillId="0" borderId="34" xfId="132" applyNumberFormat="1" applyFont="1" applyFill="1" applyBorder="1" applyAlignment="1">
      <alignment horizontal="center" vertical="center"/>
      <protection/>
    </xf>
    <xf numFmtId="0" fontId="22" fillId="0" borderId="3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21" xfId="0" applyNumberFormat="1" applyFont="1" applyFill="1" applyBorder="1" applyAlignment="1">
      <alignment horizontal="center"/>
    </xf>
    <xf numFmtId="0" fontId="22" fillId="0" borderId="38" xfId="0" applyNumberFormat="1" applyFont="1" applyFill="1" applyBorder="1" applyAlignment="1">
      <alignment horizontal="center"/>
    </xf>
    <xf numFmtId="0" fontId="22" fillId="0" borderId="39" xfId="132" applyNumberFormat="1" applyFont="1" applyFill="1" applyBorder="1" applyAlignment="1">
      <alignment horizontal="center" vertical="center"/>
      <protection/>
    </xf>
    <xf numFmtId="0" fontId="22" fillId="0" borderId="40" xfId="132" applyNumberFormat="1" applyFont="1" applyFill="1" applyBorder="1" applyAlignment="1">
      <alignment horizontal="center" vertical="center"/>
      <protection/>
    </xf>
    <xf numFmtId="0" fontId="22" fillId="0" borderId="29" xfId="132" applyNumberFormat="1" applyFont="1" applyFill="1" applyBorder="1" applyAlignment="1">
      <alignment horizontal="center" vertical="center"/>
      <protection/>
    </xf>
    <xf numFmtId="0" fontId="22" fillId="0" borderId="41" xfId="132" applyNumberFormat="1" applyFont="1" applyFill="1" applyBorder="1" applyAlignment="1">
      <alignment horizontal="center" vertical="center"/>
      <protection/>
    </xf>
    <xf numFmtId="0" fontId="22" fillId="0" borderId="41" xfId="0" applyNumberFormat="1" applyFont="1" applyFill="1" applyBorder="1" applyAlignment="1">
      <alignment horizontal="center"/>
    </xf>
    <xf numFmtId="0" fontId="22" fillId="0" borderId="28" xfId="0" applyNumberFormat="1" applyFont="1" applyFill="1" applyBorder="1" applyAlignment="1">
      <alignment horizontal="center"/>
    </xf>
    <xf numFmtId="0" fontId="23" fillId="0" borderId="29" xfId="0" applyNumberFormat="1" applyFont="1" applyFill="1" applyBorder="1" applyAlignment="1">
      <alignment horizontal="center"/>
    </xf>
    <xf numFmtId="167" fontId="22" fillId="0" borderId="20" xfId="0" applyNumberFormat="1" applyFont="1" applyFill="1" applyBorder="1" applyAlignment="1">
      <alignment horizontal="left"/>
    </xf>
    <xf numFmtId="0" fontId="22" fillId="0" borderId="24" xfId="0" applyNumberFormat="1" applyFont="1" applyFill="1" applyBorder="1" applyAlignment="1">
      <alignment horizontal="center"/>
    </xf>
    <xf numFmtId="0" fontId="22" fillId="0" borderId="26" xfId="0" applyNumberFormat="1" applyFont="1" applyFill="1" applyBorder="1" applyAlignment="1">
      <alignment horizontal="center"/>
    </xf>
    <xf numFmtId="0" fontId="22" fillId="0" borderId="27" xfId="0" applyNumberFormat="1" applyFont="1" applyFill="1" applyBorder="1" applyAlignment="1">
      <alignment horizontal="center"/>
    </xf>
    <xf numFmtId="0" fontId="22" fillId="0" borderId="25" xfId="132" applyNumberFormat="1" applyFont="1" applyFill="1" applyBorder="1" applyAlignment="1">
      <alignment horizontal="center" vertical="center"/>
      <protection/>
    </xf>
    <xf numFmtId="0" fontId="22" fillId="0" borderId="24" xfId="132" applyNumberFormat="1" applyFont="1" applyFill="1" applyBorder="1" applyAlignment="1">
      <alignment horizontal="center" vertical="center"/>
      <protection/>
    </xf>
    <xf numFmtId="0" fontId="22" fillId="0" borderId="27" xfId="132" applyNumberFormat="1" applyFont="1" applyFill="1" applyBorder="1" applyAlignment="1">
      <alignment horizontal="center" vertical="center"/>
      <protection/>
    </xf>
    <xf numFmtId="0" fontId="22" fillId="0" borderId="20" xfId="0" applyNumberFormat="1" applyFont="1" applyFill="1" applyBorder="1" applyAlignment="1">
      <alignment horizontal="center"/>
    </xf>
    <xf numFmtId="0" fontId="23" fillId="0" borderId="27" xfId="0" applyNumberFormat="1" applyFont="1" applyFill="1" applyBorder="1" applyAlignment="1">
      <alignment horizontal="center"/>
    </xf>
    <xf numFmtId="0" fontId="22" fillId="0" borderId="26" xfId="132" applyNumberFormat="1" applyFont="1" applyFill="1" applyBorder="1" applyAlignment="1">
      <alignment horizontal="center" vertical="center"/>
      <protection/>
    </xf>
    <xf numFmtId="0" fontId="22" fillId="0" borderId="30" xfId="132" applyNumberFormat="1" applyFont="1" applyFill="1" applyBorder="1" applyAlignment="1">
      <alignment horizontal="center" vertical="center"/>
      <protection/>
    </xf>
    <xf numFmtId="0" fontId="22" fillId="0" borderId="42" xfId="132" applyNumberFormat="1" applyFont="1" applyFill="1" applyBorder="1" applyAlignment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/>
    </xf>
    <xf numFmtId="0" fontId="22" fillId="0" borderId="26" xfId="132" applyNumberFormat="1" applyFont="1" applyFill="1" applyBorder="1" applyAlignment="1" quotePrefix="1">
      <alignment horizontal="center" vertical="center"/>
      <protection/>
    </xf>
    <xf numFmtId="0" fontId="22" fillId="0" borderId="27" xfId="132" applyNumberFormat="1" applyFont="1" applyFill="1" applyBorder="1" applyAlignment="1">
      <alignment horizontal="center"/>
      <protection/>
    </xf>
    <xf numFmtId="0" fontId="22" fillId="0" borderId="30" xfId="132" applyNumberFormat="1" applyFont="1" applyFill="1" applyBorder="1" applyAlignment="1" quotePrefix="1">
      <alignment horizontal="center" vertical="center"/>
      <protection/>
    </xf>
    <xf numFmtId="0" fontId="22" fillId="0" borderId="27" xfId="132" applyNumberFormat="1" applyFont="1" applyFill="1" applyBorder="1" applyAlignment="1" quotePrefix="1">
      <alignment horizontal="center" vertical="center"/>
      <protection/>
    </xf>
    <xf numFmtId="0" fontId="22" fillId="0" borderId="41" xfId="132" applyNumberFormat="1" applyFont="1" applyFill="1" applyBorder="1" applyAlignment="1" quotePrefix="1">
      <alignment horizontal="center" vertical="center"/>
      <protection/>
    </xf>
    <xf numFmtId="0" fontId="23" fillId="0" borderId="24" xfId="0" applyNumberFormat="1" applyFont="1" applyFill="1" applyBorder="1" applyAlignment="1">
      <alignment horizontal="center"/>
    </xf>
    <xf numFmtId="0" fontId="23" fillId="0" borderId="20" xfId="0" applyNumberFormat="1" applyFont="1" applyFill="1" applyBorder="1" applyAlignment="1">
      <alignment horizontal="center"/>
    </xf>
    <xf numFmtId="0" fontId="22" fillId="0" borderId="41" xfId="132" applyNumberFormat="1" applyFont="1" applyFill="1" applyBorder="1" applyAlignment="1">
      <alignment horizontal="center"/>
      <protection/>
    </xf>
    <xf numFmtId="0" fontId="22" fillId="0" borderId="26" xfId="132" applyNumberFormat="1" applyFont="1" applyFill="1" applyBorder="1" applyAlignment="1">
      <alignment horizontal="center"/>
      <protection/>
    </xf>
    <xf numFmtId="0" fontId="22" fillId="0" borderId="30" xfId="132" applyNumberFormat="1" applyFont="1" applyFill="1" applyBorder="1" applyAlignment="1">
      <alignment horizontal="center"/>
      <protection/>
    </xf>
    <xf numFmtId="0" fontId="22" fillId="0" borderId="31" xfId="0" applyNumberFormat="1" applyFont="1" applyFill="1" applyBorder="1" applyAlignment="1">
      <alignment horizontal="center"/>
    </xf>
    <xf numFmtId="0" fontId="22" fillId="0" borderId="34" xfId="0" applyNumberFormat="1" applyFont="1" applyFill="1" applyBorder="1" applyAlignment="1">
      <alignment horizontal="center"/>
    </xf>
    <xf numFmtId="0" fontId="22" fillId="0" borderId="35" xfId="0" applyNumberFormat="1" applyFont="1" applyFill="1" applyBorder="1" applyAlignment="1">
      <alignment horizontal="center"/>
    </xf>
    <xf numFmtId="0" fontId="22" fillId="0" borderId="33" xfId="132" applyNumberFormat="1" applyFont="1" applyFill="1" applyBorder="1" applyAlignment="1">
      <alignment horizontal="center" vertical="center"/>
      <protection/>
    </xf>
    <xf numFmtId="0" fontId="22" fillId="0" borderId="35" xfId="132" applyNumberFormat="1" applyFont="1" applyFill="1" applyBorder="1" applyAlignment="1">
      <alignment horizontal="center" vertical="center"/>
      <protection/>
    </xf>
    <xf numFmtId="0" fontId="22" fillId="0" borderId="31" xfId="132" applyNumberFormat="1" applyFont="1" applyFill="1" applyBorder="1" applyAlignment="1">
      <alignment horizontal="center" vertical="center"/>
      <protection/>
    </xf>
    <xf numFmtId="0" fontId="22" fillId="0" borderId="35" xfId="132" applyNumberFormat="1" applyFont="1" applyFill="1" applyBorder="1" applyAlignment="1">
      <alignment horizontal="center"/>
      <protection/>
    </xf>
    <xf numFmtId="0" fontId="22" fillId="0" borderId="36" xfId="132" applyNumberFormat="1" applyFont="1" applyFill="1" applyBorder="1" applyAlignment="1">
      <alignment horizontal="center"/>
      <protection/>
    </xf>
    <xf numFmtId="0" fontId="22" fillId="0" borderId="43" xfId="0" applyNumberFormat="1" applyFont="1" applyFill="1" applyBorder="1" applyAlignment="1">
      <alignment horizontal="center"/>
    </xf>
    <xf numFmtId="0" fontId="22" fillId="0" borderId="32" xfId="0" applyNumberFormat="1" applyFont="1" applyFill="1" applyBorder="1" applyAlignment="1">
      <alignment horizontal="center"/>
    </xf>
    <xf numFmtId="0" fontId="23" fillId="0" borderId="35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167" fontId="22" fillId="0" borderId="0" xfId="0" applyNumberFormat="1" applyFont="1" applyFill="1" applyBorder="1" applyAlignment="1">
      <alignment/>
    </xf>
    <xf numFmtId="167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 horizontal="center"/>
    </xf>
    <xf numFmtId="167" fontId="22" fillId="0" borderId="0" xfId="0" applyNumberFormat="1" applyFont="1" applyFill="1" applyBorder="1" applyAlignment="1">
      <alignment horizontal="left"/>
    </xf>
    <xf numFmtId="0" fontId="50" fillId="0" borderId="44" xfId="0" applyFont="1" applyFill="1" applyBorder="1" applyAlignment="1">
      <alignment/>
    </xf>
    <xf numFmtId="0" fontId="50" fillId="0" borderId="26" xfId="0" applyFont="1" applyFill="1" applyBorder="1" applyAlignment="1">
      <alignment/>
    </xf>
    <xf numFmtId="0" fontId="22" fillId="0" borderId="44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4" fillId="0" borderId="0" xfId="132" applyFont="1" applyFill="1" applyAlignment="1">
      <alignment horizontal="right"/>
      <protection/>
    </xf>
    <xf numFmtId="0" fontId="24" fillId="0" borderId="0" xfId="132" applyFont="1" applyFill="1" applyAlignment="1">
      <alignment/>
      <protection/>
    </xf>
    <xf numFmtId="0" fontId="24" fillId="0" borderId="0" xfId="0" applyNumberFormat="1" applyFont="1" applyFill="1" applyAlignment="1">
      <alignment horizontal="center"/>
    </xf>
    <xf numFmtId="0" fontId="50" fillId="0" borderId="45" xfId="0" applyFont="1" applyFill="1" applyBorder="1" applyAlignment="1">
      <alignment/>
    </xf>
    <xf numFmtId="0" fontId="50" fillId="0" borderId="46" xfId="0" applyFont="1" applyFill="1" applyBorder="1" applyAlignment="1">
      <alignment/>
    </xf>
    <xf numFmtId="0" fontId="22" fillId="0" borderId="42" xfId="0" applyNumberFormat="1" applyFont="1" applyFill="1" applyBorder="1" applyAlignment="1">
      <alignment horizontal="center"/>
    </xf>
    <xf numFmtId="0" fontId="22" fillId="0" borderId="46" xfId="0" applyNumberFormat="1" applyFont="1" applyFill="1" applyBorder="1" applyAlignment="1">
      <alignment horizontal="center"/>
    </xf>
    <xf numFmtId="0" fontId="22" fillId="0" borderId="47" xfId="0" applyNumberFormat="1" applyFont="1" applyFill="1" applyBorder="1" applyAlignment="1">
      <alignment horizontal="center"/>
    </xf>
    <xf numFmtId="0" fontId="22" fillId="0" borderId="48" xfId="132" applyNumberFormat="1" applyFont="1" applyFill="1" applyBorder="1" applyAlignment="1">
      <alignment horizontal="center" vertical="center"/>
      <protection/>
    </xf>
    <xf numFmtId="0" fontId="22" fillId="0" borderId="46" xfId="132" applyNumberFormat="1" applyFont="1" applyFill="1" applyBorder="1" applyAlignment="1">
      <alignment horizontal="center" vertical="center"/>
      <protection/>
    </xf>
    <xf numFmtId="0" fontId="22" fillId="0" borderId="47" xfId="132" applyNumberFormat="1" applyFont="1" applyFill="1" applyBorder="1" applyAlignment="1">
      <alignment horizontal="center"/>
      <protection/>
    </xf>
    <xf numFmtId="0" fontId="22" fillId="0" borderId="49" xfId="132" applyNumberFormat="1" applyFont="1" applyFill="1" applyBorder="1" applyAlignment="1">
      <alignment horizontal="center"/>
      <protection/>
    </xf>
    <xf numFmtId="0" fontId="22" fillId="0" borderId="50" xfId="0" applyNumberFormat="1" applyFont="1" applyFill="1" applyBorder="1" applyAlignment="1">
      <alignment horizontal="center"/>
    </xf>
    <xf numFmtId="0" fontId="23" fillId="0" borderId="47" xfId="0" applyNumberFormat="1" applyFont="1" applyFill="1" applyBorder="1" applyAlignment="1">
      <alignment horizontal="center"/>
    </xf>
    <xf numFmtId="0" fontId="23" fillId="55" borderId="51" xfId="0" applyNumberFormat="1" applyFont="1" applyFill="1" applyBorder="1" applyAlignment="1">
      <alignment horizontal="center"/>
    </xf>
    <xf numFmtId="167" fontId="22" fillId="55" borderId="51" xfId="0" applyNumberFormat="1" applyFont="1" applyFill="1" applyBorder="1" applyAlignment="1">
      <alignment horizontal="center" textRotation="90" wrapText="1"/>
    </xf>
    <xf numFmtId="0" fontId="22" fillId="55" borderId="52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167" fontId="22" fillId="0" borderId="45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1" fontId="23" fillId="0" borderId="23" xfId="0" applyNumberFormat="1" applyFont="1" applyFill="1" applyBorder="1" applyAlignment="1">
      <alignment horizontal="center"/>
    </xf>
    <xf numFmtId="1" fontId="23" fillId="0" borderId="41" xfId="0" applyNumberFormat="1" applyFont="1" applyFill="1" applyBorder="1" applyAlignment="1">
      <alignment horizontal="center"/>
    </xf>
    <xf numFmtId="1" fontId="23" fillId="0" borderId="30" xfId="0" applyNumberFormat="1" applyFont="1" applyFill="1" applyBorder="1" applyAlignment="1">
      <alignment horizontal="center"/>
    </xf>
    <xf numFmtId="0" fontId="22" fillId="56" borderId="25" xfId="132" applyNumberFormat="1" applyFont="1" applyFill="1" applyBorder="1" applyAlignment="1">
      <alignment horizontal="center" vertical="center"/>
      <protection/>
    </xf>
    <xf numFmtId="0" fontId="51" fillId="0" borderId="45" xfId="0" applyFont="1" applyFill="1" applyBorder="1" applyAlignment="1">
      <alignment/>
    </xf>
    <xf numFmtId="0" fontId="51" fillId="0" borderId="46" xfId="132" applyNumberFormat="1" applyFont="1" applyFill="1" applyBorder="1" applyAlignment="1">
      <alignment horizontal="center" vertical="center"/>
      <protection/>
    </xf>
    <xf numFmtId="0" fontId="22" fillId="56" borderId="39" xfId="132" applyNumberFormat="1" applyFont="1" applyFill="1" applyBorder="1" applyAlignment="1">
      <alignment horizontal="center" vertical="center"/>
      <protection/>
    </xf>
    <xf numFmtId="0" fontId="22" fillId="56" borderId="26" xfId="132" applyNumberFormat="1" applyFont="1" applyFill="1" applyBorder="1" applyAlignment="1">
      <alignment horizontal="center" vertical="center"/>
      <protection/>
    </xf>
    <xf numFmtId="0" fontId="22" fillId="56" borderId="26" xfId="132" applyNumberFormat="1" applyFont="1" applyFill="1" applyBorder="1" applyAlignment="1" quotePrefix="1">
      <alignment horizontal="center" vertical="center"/>
      <protection/>
    </xf>
    <xf numFmtId="0" fontId="22" fillId="56" borderId="26" xfId="132" applyNumberFormat="1" applyFont="1" applyFill="1" applyBorder="1" applyAlignment="1">
      <alignment horizontal="center"/>
      <protection/>
    </xf>
    <xf numFmtId="0" fontId="22" fillId="56" borderId="24" xfId="0" applyFont="1" applyFill="1" applyBorder="1" applyAlignment="1">
      <alignment horizontal="center"/>
    </xf>
    <xf numFmtId="0" fontId="50" fillId="56" borderId="44" xfId="0" applyFont="1" applyFill="1" applyBorder="1" applyAlignment="1">
      <alignment/>
    </xf>
    <xf numFmtId="0" fontId="50" fillId="56" borderId="26" xfId="0" applyFont="1" applyFill="1" applyBorder="1" applyAlignment="1">
      <alignment/>
    </xf>
    <xf numFmtId="0" fontId="22" fillId="56" borderId="24" xfId="0" applyNumberFormat="1" applyFont="1" applyFill="1" applyBorder="1" applyAlignment="1">
      <alignment horizontal="center"/>
    </xf>
    <xf numFmtId="0" fontId="22" fillId="56" borderId="26" xfId="0" applyNumberFormat="1" applyFont="1" applyFill="1" applyBorder="1" applyAlignment="1">
      <alignment horizontal="center"/>
    </xf>
    <xf numFmtId="0" fontId="22" fillId="56" borderId="27" xfId="0" applyNumberFormat="1" applyFont="1" applyFill="1" applyBorder="1" applyAlignment="1">
      <alignment horizontal="center"/>
    </xf>
    <xf numFmtId="0" fontId="22" fillId="56" borderId="44" xfId="0" applyFont="1" applyFill="1" applyBorder="1" applyAlignment="1">
      <alignment/>
    </xf>
    <xf numFmtId="0" fontId="22" fillId="56" borderId="26" xfId="0" applyFont="1" applyFill="1" applyBorder="1" applyAlignment="1">
      <alignment/>
    </xf>
    <xf numFmtId="0" fontId="22" fillId="0" borderId="53" xfId="132" applyNumberFormat="1" applyFont="1" applyFill="1" applyBorder="1" applyAlignment="1">
      <alignment horizontal="center" vertical="center"/>
      <protection/>
    </xf>
    <xf numFmtId="0" fontId="22" fillId="56" borderId="24" xfId="132" applyNumberFormat="1" applyFont="1" applyFill="1" applyBorder="1" applyAlignment="1">
      <alignment horizontal="center" vertical="center"/>
      <protection/>
    </xf>
    <xf numFmtId="0" fontId="22" fillId="56" borderId="27" xfId="132" applyNumberFormat="1" applyFont="1" applyFill="1" applyBorder="1" applyAlignment="1">
      <alignment horizontal="center" vertical="center"/>
      <protection/>
    </xf>
    <xf numFmtId="0" fontId="22" fillId="56" borderId="41" xfId="132" applyNumberFormat="1" applyFont="1" applyFill="1" applyBorder="1" applyAlignment="1">
      <alignment horizontal="center" vertical="center"/>
      <protection/>
    </xf>
    <xf numFmtId="0" fontId="22" fillId="56" borderId="41" xfId="0" applyNumberFormat="1" applyFont="1" applyFill="1" applyBorder="1" applyAlignment="1">
      <alignment horizontal="center"/>
    </xf>
    <xf numFmtId="0" fontId="22" fillId="56" borderId="27" xfId="132" applyNumberFormat="1" applyFont="1" applyFill="1" applyBorder="1" applyAlignment="1" quotePrefix="1">
      <alignment horizontal="center" vertical="center"/>
      <protection/>
    </xf>
    <xf numFmtId="0" fontId="22" fillId="56" borderId="30" xfId="132" applyNumberFormat="1" applyFont="1" applyFill="1" applyBorder="1" applyAlignment="1" quotePrefix="1">
      <alignment horizontal="center" vertical="center"/>
      <protection/>
    </xf>
    <xf numFmtId="0" fontId="22" fillId="56" borderId="42" xfId="132" applyNumberFormat="1" applyFont="1" applyFill="1" applyBorder="1" applyAlignment="1">
      <alignment horizontal="center" vertical="center"/>
      <protection/>
    </xf>
    <xf numFmtId="0" fontId="22" fillId="56" borderId="30" xfId="132" applyNumberFormat="1" applyFont="1" applyFill="1" applyBorder="1" applyAlignment="1">
      <alignment horizontal="center" vertical="center"/>
      <protection/>
    </xf>
    <xf numFmtId="0" fontId="22" fillId="0" borderId="54" xfId="132" applyNumberFormat="1" applyFont="1" applyFill="1" applyBorder="1" applyAlignment="1">
      <alignment horizontal="center" vertical="center"/>
      <protection/>
    </xf>
    <xf numFmtId="0" fontId="22" fillId="0" borderId="25" xfId="132" applyNumberFormat="1" applyFont="1" applyFill="1" applyBorder="1" applyAlignment="1">
      <alignment horizontal="center"/>
      <protection/>
    </xf>
    <xf numFmtId="0" fontId="22" fillId="56" borderId="27" xfId="132" applyNumberFormat="1" applyFont="1" applyFill="1" applyBorder="1" applyAlignment="1">
      <alignment horizontal="center"/>
      <protection/>
    </xf>
    <xf numFmtId="0" fontId="22" fillId="56" borderId="41" xfId="132" applyNumberFormat="1" applyFont="1" applyFill="1" applyBorder="1" applyAlignment="1">
      <alignment horizontal="center"/>
      <protection/>
    </xf>
    <xf numFmtId="0" fontId="22" fillId="56" borderId="30" xfId="132" applyNumberFormat="1" applyFont="1" applyFill="1" applyBorder="1" applyAlignment="1">
      <alignment horizontal="center"/>
      <protection/>
    </xf>
    <xf numFmtId="0" fontId="22" fillId="25" borderId="26" xfId="0" applyNumberFormat="1" applyFont="1" applyFill="1" applyBorder="1" applyAlignment="1">
      <alignment horizontal="center"/>
    </xf>
    <xf numFmtId="0" fontId="22" fillId="25" borderId="24" xfId="0" applyNumberFormat="1" applyFont="1" applyFill="1" applyBorder="1" applyAlignment="1">
      <alignment horizontal="center"/>
    </xf>
    <xf numFmtId="0" fontId="22" fillId="25" borderId="27" xfId="0" applyNumberFormat="1" applyFont="1" applyFill="1" applyBorder="1" applyAlignment="1">
      <alignment horizontal="center"/>
    </xf>
    <xf numFmtId="0" fontId="22" fillId="0" borderId="29" xfId="0" applyNumberFormat="1" applyFont="1" applyFill="1" applyBorder="1" applyAlignment="1">
      <alignment horizontal="center"/>
    </xf>
    <xf numFmtId="0" fontId="22" fillId="57" borderId="30" xfId="132" applyNumberFormat="1" applyFont="1" applyFill="1" applyBorder="1" applyAlignment="1" quotePrefix="1">
      <alignment horizontal="center" vertical="center"/>
      <protection/>
    </xf>
    <xf numFmtId="0" fontId="22" fillId="57" borderId="41" xfId="132" applyNumberFormat="1" applyFont="1" applyFill="1" applyBorder="1" applyAlignment="1">
      <alignment horizontal="center" vertical="center"/>
      <protection/>
    </xf>
    <xf numFmtId="0" fontId="22" fillId="57" borderId="30" xfId="132" applyNumberFormat="1" applyFont="1" applyFill="1" applyBorder="1" applyAlignment="1">
      <alignment horizontal="center" vertical="center"/>
      <protection/>
    </xf>
    <xf numFmtId="0" fontId="23" fillId="55" borderId="55" xfId="0" applyNumberFormat="1" applyFont="1" applyFill="1" applyBorder="1" applyAlignment="1">
      <alignment horizontal="center"/>
    </xf>
    <xf numFmtId="0" fontId="23" fillId="55" borderId="56" xfId="0" applyNumberFormat="1" applyFont="1" applyFill="1" applyBorder="1" applyAlignment="1">
      <alignment horizontal="center"/>
    </xf>
    <xf numFmtId="0" fontId="23" fillId="55" borderId="52" xfId="0" applyNumberFormat="1" applyFont="1" applyFill="1" applyBorder="1" applyAlignment="1">
      <alignment horizontal="center"/>
    </xf>
    <xf numFmtId="0" fontId="22" fillId="57" borderId="30" xfId="132" applyNumberFormat="1" applyFont="1" applyFill="1" applyBorder="1" applyAlignment="1">
      <alignment horizontal="center"/>
      <protection/>
    </xf>
    <xf numFmtId="0" fontId="22" fillId="57" borderId="41" xfId="132" applyNumberFormat="1" applyFont="1" applyFill="1" applyBorder="1" applyAlignment="1">
      <alignment horizontal="center"/>
      <protection/>
    </xf>
    <xf numFmtId="0" fontId="22" fillId="57" borderId="41" xfId="0" applyNumberFormat="1" applyFont="1" applyFill="1" applyBorder="1" applyAlignment="1">
      <alignment horizontal="center"/>
    </xf>
    <xf numFmtId="1" fontId="23" fillId="0" borderId="49" xfId="0" applyNumberFormat="1" applyFont="1" applyFill="1" applyBorder="1" applyAlignment="1">
      <alignment horizontal="center"/>
    </xf>
    <xf numFmtId="1" fontId="23" fillId="0" borderId="36" xfId="0" applyNumberFormat="1" applyFont="1" applyFill="1" applyBorder="1" applyAlignment="1">
      <alignment horizontal="center"/>
    </xf>
    <xf numFmtId="0" fontId="22" fillId="57" borderId="41" xfId="132" applyNumberFormat="1" applyFont="1" applyFill="1" applyBorder="1" applyAlignment="1" quotePrefix="1">
      <alignment horizontal="center" vertical="center"/>
      <protection/>
    </xf>
    <xf numFmtId="0" fontId="22" fillId="26" borderId="41" xfId="0" applyNumberFormat="1" applyFont="1" applyFill="1" applyBorder="1" applyAlignment="1">
      <alignment horizontal="center"/>
    </xf>
    <xf numFmtId="0" fontId="22" fillId="26" borderId="41" xfId="132" applyNumberFormat="1" applyFont="1" applyFill="1" applyBorder="1" applyAlignment="1">
      <alignment horizontal="center" vertical="center"/>
      <protection/>
    </xf>
    <xf numFmtId="1" fontId="23" fillId="26" borderId="30" xfId="0" applyNumberFormat="1" applyFont="1" applyFill="1" applyBorder="1" applyAlignment="1">
      <alignment horizontal="center"/>
    </xf>
    <xf numFmtId="1" fontId="23" fillId="26" borderId="41" xfId="0" applyNumberFormat="1" applyFont="1" applyFill="1" applyBorder="1" applyAlignment="1">
      <alignment horizontal="center"/>
    </xf>
    <xf numFmtId="0" fontId="22" fillId="26" borderId="41" xfId="132" applyNumberFormat="1" applyFont="1" applyFill="1" applyBorder="1" applyAlignment="1" quotePrefix="1">
      <alignment horizontal="center" vertical="center"/>
      <protection/>
    </xf>
    <xf numFmtId="0" fontId="22" fillId="26" borderId="41" xfId="132" applyNumberFormat="1" applyFont="1" applyFill="1" applyBorder="1" applyAlignment="1">
      <alignment horizontal="center"/>
      <protection/>
    </xf>
    <xf numFmtId="0" fontId="22" fillId="26" borderId="30" xfId="132" applyNumberFormat="1" applyFont="1" applyFill="1" applyBorder="1" applyAlignment="1">
      <alignment horizontal="center"/>
      <protection/>
    </xf>
    <xf numFmtId="1" fontId="23" fillId="55" borderId="41" xfId="0" applyNumberFormat="1" applyFont="1" applyFill="1" applyBorder="1" applyAlignment="1">
      <alignment horizontal="center"/>
    </xf>
    <xf numFmtId="1" fontId="23" fillId="55" borderId="30" xfId="0" applyNumberFormat="1" applyFont="1" applyFill="1" applyBorder="1" applyAlignment="1">
      <alignment horizontal="center"/>
    </xf>
    <xf numFmtId="0" fontId="22" fillId="57" borderId="51" xfId="132" applyNumberFormat="1" applyFont="1" applyFill="1" applyBorder="1" applyAlignment="1">
      <alignment horizontal="center"/>
      <protection/>
    </xf>
    <xf numFmtId="0" fontId="22" fillId="33" borderId="0" xfId="0" applyFont="1" applyFill="1" applyAlignment="1">
      <alignment/>
    </xf>
    <xf numFmtId="0" fontId="22" fillId="0" borderId="42" xfId="0" applyFont="1" applyFill="1" applyBorder="1" applyAlignment="1">
      <alignment horizontal="center"/>
    </xf>
    <xf numFmtId="0" fontId="22" fillId="57" borderId="43" xfId="132" applyNumberFormat="1" applyFont="1" applyFill="1" applyBorder="1" applyAlignment="1">
      <alignment horizontal="center"/>
      <protection/>
    </xf>
    <xf numFmtId="0" fontId="22" fillId="57" borderId="49" xfId="132" applyNumberFormat="1" applyFont="1" applyFill="1" applyBorder="1" applyAlignment="1">
      <alignment horizontal="center"/>
      <protection/>
    </xf>
    <xf numFmtId="167" fontId="22" fillId="0" borderId="26" xfId="0" applyNumberFormat="1" applyFont="1" applyFill="1" applyBorder="1" applyAlignment="1">
      <alignment horizontal="left"/>
    </xf>
    <xf numFmtId="0" fontId="0" fillId="0" borderId="25" xfId="0" applyBorder="1" applyAlignment="1">
      <alignment/>
    </xf>
    <xf numFmtId="0" fontId="23" fillId="0" borderId="57" xfId="0" applyFont="1" applyFill="1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/>
    </xf>
    <xf numFmtId="0" fontId="23" fillId="0" borderId="6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67" fontId="23" fillId="0" borderId="61" xfId="0" applyNumberFormat="1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23" fillId="0" borderId="63" xfId="0" applyFont="1" applyFill="1" applyBorder="1" applyAlignment="1">
      <alignment horizontal="center"/>
    </xf>
    <xf numFmtId="0" fontId="52" fillId="0" borderId="0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54" fillId="56" borderId="0" xfId="0" applyFont="1" applyFill="1" applyBorder="1" applyAlignment="1">
      <alignment wrapText="1"/>
    </xf>
    <xf numFmtId="0" fontId="55" fillId="56" borderId="0" xfId="0" applyFont="1" applyFill="1" applyAlignment="1">
      <alignment wrapText="1"/>
    </xf>
    <xf numFmtId="0" fontId="23" fillId="55" borderId="0" xfId="0" applyFont="1" applyFill="1" applyBorder="1" applyAlignment="1">
      <alignment wrapText="1"/>
    </xf>
    <xf numFmtId="0" fontId="25" fillId="55" borderId="0" xfId="0" applyFont="1" applyFill="1" applyAlignment="1">
      <alignment wrapText="1"/>
    </xf>
  </cellXfs>
  <cellStyles count="145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Figyelmeztetés" xfId="95"/>
    <cellStyle name="Figyelmeztetés 2" xfId="96"/>
    <cellStyle name="Good" xfId="97"/>
    <cellStyle name="Heading 1" xfId="98"/>
    <cellStyle name="Heading 2" xfId="99"/>
    <cellStyle name="Heading 3" xfId="100"/>
    <cellStyle name="Heading 4" xfId="101"/>
    <cellStyle name="Hyperlink" xfId="102"/>
    <cellStyle name="Hivatkozott cella" xfId="103"/>
    <cellStyle name="Hivatkozott cella 2" xfId="104"/>
    <cellStyle name="Input" xfId="105"/>
    <cellStyle name="Jegyzet" xfId="106"/>
    <cellStyle name="Jegyzet 2" xfId="107"/>
    <cellStyle name="Jelölőszín (1)" xfId="108"/>
    <cellStyle name="Jelölőszín (1) 2" xfId="109"/>
    <cellStyle name="Jelölőszín (2)" xfId="110"/>
    <cellStyle name="Jelölőszín (2) 2" xfId="111"/>
    <cellStyle name="Jelölőszín (3)" xfId="112"/>
    <cellStyle name="Jelölőszín (3) 2" xfId="113"/>
    <cellStyle name="Jelölőszín (4)" xfId="114"/>
    <cellStyle name="Jelölőszín (4) 2" xfId="115"/>
    <cellStyle name="Jelölőszín (5)" xfId="116"/>
    <cellStyle name="Jelölőszín (5) 2" xfId="117"/>
    <cellStyle name="Jelölőszín (6)" xfId="118"/>
    <cellStyle name="Jelölőszín (6) 2" xfId="119"/>
    <cellStyle name="Jó" xfId="120"/>
    <cellStyle name="Jó 2" xfId="121"/>
    <cellStyle name="Kimenet" xfId="122"/>
    <cellStyle name="Kimenet 2" xfId="123"/>
    <cellStyle name="Followed Hyperlink" xfId="124"/>
    <cellStyle name="Linked Cell" xfId="125"/>
    <cellStyle name="Magyarázó szöveg" xfId="126"/>
    <cellStyle name="Magyarázó szöveg 2" xfId="127"/>
    <cellStyle name="Neutral" xfId="128"/>
    <cellStyle name="Normál 2" xfId="129"/>
    <cellStyle name="Normál 2 2" xfId="130"/>
    <cellStyle name="Normál 2 3" xfId="131"/>
    <cellStyle name="Normál 3" xfId="132"/>
    <cellStyle name="Normál 3 2" xfId="133"/>
    <cellStyle name="Normál 3 3" xfId="134"/>
    <cellStyle name="Normál 3_2011_osz_Magasacél" xfId="135"/>
    <cellStyle name="Normál 4" xfId="136"/>
    <cellStyle name="Normál 4 2" xfId="137"/>
    <cellStyle name="Normál 5" xfId="138"/>
    <cellStyle name="Normál 6" xfId="139"/>
    <cellStyle name="Normál 7" xfId="140"/>
    <cellStyle name="Note" xfId="141"/>
    <cellStyle name="Note 2" xfId="142"/>
    <cellStyle name="Output" xfId="143"/>
    <cellStyle name="Összesen" xfId="144"/>
    <cellStyle name="Összesen 2" xfId="145"/>
    <cellStyle name="Currency" xfId="146"/>
    <cellStyle name="Currency [0]" xfId="147"/>
    <cellStyle name="Rossz" xfId="148"/>
    <cellStyle name="Rossz 2" xfId="149"/>
    <cellStyle name="Semleges" xfId="150"/>
    <cellStyle name="Semleges 2" xfId="151"/>
    <cellStyle name="Számítás" xfId="152"/>
    <cellStyle name="Számítás 2" xfId="153"/>
    <cellStyle name="Percent" xfId="154"/>
    <cellStyle name="Title" xfId="155"/>
    <cellStyle name="Total" xfId="156"/>
    <cellStyle name="Warning Text" xfId="157"/>
    <cellStyle name="zabó É." xfId="1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6"/>
  <sheetViews>
    <sheetView tabSelected="1" zoomScale="90" zoomScaleNormal="90" zoomScalePageLayoutView="0" workbookViewId="0" topLeftCell="A85">
      <selection activeCell="T96" sqref="T96"/>
    </sheetView>
  </sheetViews>
  <sheetFormatPr defaultColWidth="9.140625" defaultRowHeight="12.75"/>
  <cols>
    <col min="1" max="1" width="4.28125" style="2" customWidth="1"/>
    <col min="2" max="2" width="23.8515625" style="2" bestFit="1" customWidth="1"/>
    <col min="3" max="3" width="15.28125" style="4" customWidth="1"/>
    <col min="4" max="6" width="6.28125" style="3" customWidth="1"/>
    <col min="7" max="12" width="6.28125" style="6" customWidth="1"/>
    <col min="13" max="22" width="6.28125" style="2" customWidth="1"/>
    <col min="23" max="23" width="6.28125" style="8" customWidth="1"/>
    <col min="24" max="24" width="19.7109375" style="9" bestFit="1" customWidth="1"/>
    <col min="25" max="28" width="9.28125" style="2" customWidth="1"/>
    <col min="29" max="16384" width="9.140625" style="2" customWidth="1"/>
  </cols>
  <sheetData>
    <row r="1" spans="1:24" s="92" customFormat="1" ht="32.25" customHeight="1">
      <c r="A1" s="91" t="s">
        <v>62</v>
      </c>
      <c r="C1" s="93"/>
      <c r="D1" s="94"/>
      <c r="E1" s="94"/>
      <c r="F1" s="94"/>
      <c r="G1" s="95"/>
      <c r="H1" s="95"/>
      <c r="I1" s="95"/>
      <c r="J1" s="96"/>
      <c r="K1" s="96"/>
      <c r="L1" s="96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7"/>
    </row>
    <row r="2" spans="7:12" ht="12.75" customHeight="1" thickBot="1">
      <c r="G2" s="5"/>
      <c r="I2" s="5"/>
      <c r="J2" s="7"/>
      <c r="K2" s="7"/>
      <c r="L2" s="7"/>
    </row>
    <row r="3" spans="1:25" ht="12.75" customHeight="1" thickBot="1">
      <c r="A3" s="10"/>
      <c r="B3" s="179" t="s">
        <v>1</v>
      </c>
      <c r="C3" s="179" t="s">
        <v>2</v>
      </c>
      <c r="D3" s="181" t="s">
        <v>59</v>
      </c>
      <c r="E3" s="182"/>
      <c r="F3" s="182"/>
      <c r="G3" s="182"/>
      <c r="H3" s="182"/>
      <c r="I3" s="182"/>
      <c r="J3" s="182"/>
      <c r="K3" s="182"/>
      <c r="L3" s="182"/>
      <c r="M3" s="183"/>
      <c r="N3" s="11"/>
      <c r="O3" s="184" t="s">
        <v>60</v>
      </c>
      <c r="P3" s="185"/>
      <c r="Q3" s="185"/>
      <c r="R3" s="185"/>
      <c r="S3" s="185"/>
      <c r="T3" s="185"/>
      <c r="U3" s="185"/>
      <c r="V3" s="185"/>
      <c r="W3" s="186"/>
      <c r="X3" s="12"/>
      <c r="Y3" s="13"/>
    </row>
    <row r="4" spans="1:26" ht="171" customHeight="1">
      <c r="A4" s="14" t="s">
        <v>0</v>
      </c>
      <c r="B4" s="180"/>
      <c r="C4" s="180"/>
      <c r="D4" s="15" t="s">
        <v>63</v>
      </c>
      <c r="E4" s="16" t="s">
        <v>64</v>
      </c>
      <c r="F4" s="16" t="s">
        <v>65</v>
      </c>
      <c r="G4" s="17" t="s">
        <v>227</v>
      </c>
      <c r="H4" s="17" t="s">
        <v>228</v>
      </c>
      <c r="I4" s="17" t="s">
        <v>229</v>
      </c>
      <c r="J4" s="18" t="s">
        <v>230</v>
      </c>
      <c r="K4" s="19" t="s">
        <v>231</v>
      </c>
      <c r="L4" s="19" t="s">
        <v>232</v>
      </c>
      <c r="M4" s="20" t="s">
        <v>237</v>
      </c>
      <c r="N4" s="110" t="s">
        <v>233</v>
      </c>
      <c r="O4" s="21" t="s">
        <v>66</v>
      </c>
      <c r="P4" s="22" t="s">
        <v>57</v>
      </c>
      <c r="Q4" s="23" t="s">
        <v>58</v>
      </c>
      <c r="R4" s="21" t="s">
        <v>67</v>
      </c>
      <c r="S4" s="22" t="s">
        <v>57</v>
      </c>
      <c r="T4" s="23" t="s">
        <v>58</v>
      </c>
      <c r="U4" s="21" t="s">
        <v>68</v>
      </c>
      <c r="V4" s="22" t="s">
        <v>57</v>
      </c>
      <c r="W4" s="23" t="s">
        <v>58</v>
      </c>
      <c r="X4" s="24" t="s">
        <v>3</v>
      </c>
      <c r="Z4" s="25"/>
    </row>
    <row r="5" spans="1:24" ht="13.5" customHeight="1" thickBot="1">
      <c r="A5" s="26"/>
      <c r="B5" s="27"/>
      <c r="C5" s="27"/>
      <c r="D5" s="28">
        <v>10</v>
      </c>
      <c r="E5" s="29">
        <v>10</v>
      </c>
      <c r="F5" s="29">
        <v>10</v>
      </c>
      <c r="G5" s="30">
        <v>60</v>
      </c>
      <c r="H5" s="30">
        <v>60</v>
      </c>
      <c r="I5" s="30">
        <v>60</v>
      </c>
      <c r="J5" s="31">
        <v>60</v>
      </c>
      <c r="K5" s="32">
        <v>120</v>
      </c>
      <c r="L5" s="32">
        <v>120</v>
      </c>
      <c r="M5" s="33">
        <f>SUM(D5:G5)+I5</f>
        <v>150</v>
      </c>
      <c r="N5" s="111">
        <v>150</v>
      </c>
      <c r="O5" s="34">
        <v>150</v>
      </c>
      <c r="P5" s="29">
        <v>300</v>
      </c>
      <c r="Q5" s="33"/>
      <c r="R5" s="34">
        <v>150</v>
      </c>
      <c r="S5" s="29">
        <v>300</v>
      </c>
      <c r="T5" s="33"/>
      <c r="U5" s="34">
        <v>150</v>
      </c>
      <c r="V5" s="29">
        <v>300</v>
      </c>
      <c r="W5" s="33"/>
      <c r="X5" s="35"/>
    </row>
    <row r="6" spans="1:28" ht="15" customHeight="1">
      <c r="A6" s="36">
        <v>1</v>
      </c>
      <c r="B6" s="87" t="s">
        <v>49</v>
      </c>
      <c r="C6" s="88" t="s">
        <v>48</v>
      </c>
      <c r="D6" s="37">
        <v>7</v>
      </c>
      <c r="E6" s="38">
        <v>8</v>
      </c>
      <c r="F6" s="150">
        <v>8</v>
      </c>
      <c r="G6" s="133">
        <v>8.5</v>
      </c>
      <c r="H6" s="39">
        <v>35</v>
      </c>
      <c r="I6" s="40">
        <v>41</v>
      </c>
      <c r="J6" s="41"/>
      <c r="K6" s="42"/>
      <c r="L6" s="152">
        <f>H6+I6</f>
        <v>76</v>
      </c>
      <c r="M6" s="43">
        <f>D6+E6+F6+L6</f>
        <v>99</v>
      </c>
      <c r="N6" s="154"/>
      <c r="O6" s="37">
        <v>80.5</v>
      </c>
      <c r="P6" s="44">
        <v>179.5</v>
      </c>
      <c r="Q6" s="45">
        <v>2</v>
      </c>
      <c r="R6" s="37"/>
      <c r="S6" s="44"/>
      <c r="T6" s="45"/>
      <c r="U6" s="37"/>
      <c r="V6" s="44"/>
      <c r="W6" s="45"/>
      <c r="X6" s="115" t="s">
        <v>234</v>
      </c>
      <c r="Z6" s="1" t="s">
        <v>61</v>
      </c>
      <c r="AA6" s="1">
        <v>1</v>
      </c>
      <c r="AB6" s="46" t="s">
        <v>52</v>
      </c>
    </row>
    <row r="7" spans="1:28" ht="15" customHeight="1">
      <c r="A7" s="125">
        <f aca="true" t="shared" si="0" ref="A7:A72">A6+1</f>
        <v>2</v>
      </c>
      <c r="B7" s="131" t="s">
        <v>5</v>
      </c>
      <c r="C7" s="132" t="s">
        <v>4</v>
      </c>
      <c r="D7" s="128">
        <v>2</v>
      </c>
      <c r="E7" s="129">
        <v>0</v>
      </c>
      <c r="F7" s="130">
        <v>0</v>
      </c>
      <c r="G7" s="118"/>
      <c r="H7" s="121"/>
      <c r="I7" s="134"/>
      <c r="J7" s="135"/>
      <c r="K7" s="136"/>
      <c r="L7" s="136"/>
      <c r="M7" s="137">
        <f>D7+E7+F7+L7</f>
        <v>2</v>
      </c>
      <c r="N7" s="154"/>
      <c r="O7" s="47"/>
      <c r="P7" s="53"/>
      <c r="Q7" s="54"/>
      <c r="R7" s="47"/>
      <c r="S7" s="53"/>
      <c r="T7" s="54"/>
      <c r="U7" s="47"/>
      <c r="V7" s="53"/>
      <c r="W7" s="54"/>
      <c r="X7" s="166" t="s">
        <v>245</v>
      </c>
      <c r="Z7" s="1" t="s">
        <v>216</v>
      </c>
      <c r="AA7" s="1">
        <v>2</v>
      </c>
      <c r="AB7" s="46" t="s">
        <v>53</v>
      </c>
    </row>
    <row r="8" spans="1:28" ht="15" customHeight="1">
      <c r="A8" s="125">
        <f t="shared" si="0"/>
        <v>3</v>
      </c>
      <c r="B8" s="126" t="s">
        <v>69</v>
      </c>
      <c r="C8" s="127" t="s">
        <v>70</v>
      </c>
      <c r="D8" s="128"/>
      <c r="E8" s="129"/>
      <c r="F8" s="130"/>
      <c r="G8" s="118"/>
      <c r="H8" s="122"/>
      <c r="I8" s="134"/>
      <c r="J8" s="135"/>
      <c r="K8" s="136"/>
      <c r="L8" s="136"/>
      <c r="M8" s="137">
        <f>D8+E8+F8+L8</f>
        <v>0</v>
      </c>
      <c r="N8" s="154"/>
      <c r="O8" s="47"/>
      <c r="P8" s="53"/>
      <c r="Q8" s="54"/>
      <c r="R8" s="47"/>
      <c r="S8" s="53"/>
      <c r="T8" s="54"/>
      <c r="U8" s="47"/>
      <c r="V8" s="53"/>
      <c r="W8" s="54"/>
      <c r="X8" s="165" t="s">
        <v>245</v>
      </c>
      <c r="Z8" s="1" t="s">
        <v>217</v>
      </c>
      <c r="AA8" s="1">
        <v>3</v>
      </c>
      <c r="AB8" s="46" t="s">
        <v>54</v>
      </c>
    </row>
    <row r="9" spans="1:28" ht="15" customHeight="1">
      <c r="A9" s="14">
        <f t="shared" si="0"/>
        <v>4</v>
      </c>
      <c r="B9" s="87" t="s">
        <v>7</v>
      </c>
      <c r="C9" s="88" t="s">
        <v>6</v>
      </c>
      <c r="D9" s="47">
        <v>0</v>
      </c>
      <c r="E9" s="48">
        <v>10</v>
      </c>
      <c r="F9" s="49">
        <v>5</v>
      </c>
      <c r="G9" s="50">
        <v>8.5</v>
      </c>
      <c r="H9" s="50">
        <v>14</v>
      </c>
      <c r="I9" s="51">
        <v>17.5</v>
      </c>
      <c r="J9" s="52">
        <v>25.5</v>
      </c>
      <c r="K9" s="56">
        <v>60</v>
      </c>
      <c r="L9" s="152">
        <v>60</v>
      </c>
      <c r="M9" s="43">
        <f aca="true" t="shared" si="1" ref="M9:M72">D9+E9+F9+L9</f>
        <v>75</v>
      </c>
      <c r="N9" s="109"/>
      <c r="O9" s="47">
        <v>59</v>
      </c>
      <c r="P9" s="53"/>
      <c r="Q9" s="54">
        <v>1</v>
      </c>
      <c r="R9" s="47">
        <v>101</v>
      </c>
      <c r="S9" s="53">
        <v>176</v>
      </c>
      <c r="T9" s="54">
        <v>2</v>
      </c>
      <c r="U9" s="47"/>
      <c r="V9" s="53"/>
      <c r="W9" s="54"/>
      <c r="X9" s="116" t="s">
        <v>234</v>
      </c>
      <c r="Z9" s="1" t="s">
        <v>218</v>
      </c>
      <c r="AA9" s="1">
        <v>4</v>
      </c>
      <c r="AB9" s="46" t="s">
        <v>55</v>
      </c>
    </row>
    <row r="10" spans="1:28" ht="15" customHeight="1">
      <c r="A10" s="125">
        <f t="shared" si="0"/>
        <v>5</v>
      </c>
      <c r="B10" s="131" t="s">
        <v>9</v>
      </c>
      <c r="C10" s="132" t="s">
        <v>8</v>
      </c>
      <c r="D10" s="128">
        <v>0</v>
      </c>
      <c r="E10" s="129"/>
      <c r="F10" s="130"/>
      <c r="G10" s="118"/>
      <c r="H10" s="122"/>
      <c r="I10" s="140"/>
      <c r="J10" s="135"/>
      <c r="K10" s="141"/>
      <c r="L10" s="136"/>
      <c r="M10" s="137">
        <f t="shared" si="1"/>
        <v>0</v>
      </c>
      <c r="N10" s="109"/>
      <c r="O10" s="47"/>
      <c r="P10" s="53"/>
      <c r="Q10" s="54"/>
      <c r="R10" s="47"/>
      <c r="S10" s="53"/>
      <c r="T10" s="54"/>
      <c r="U10" s="47"/>
      <c r="V10" s="53"/>
      <c r="W10" s="54"/>
      <c r="X10" s="165" t="s">
        <v>245</v>
      </c>
      <c r="Z10" s="1" t="s">
        <v>219</v>
      </c>
      <c r="AA10" s="1">
        <v>5</v>
      </c>
      <c r="AB10" s="46" t="s">
        <v>56</v>
      </c>
    </row>
    <row r="11" spans="1:24" ht="15" customHeight="1">
      <c r="A11" s="14">
        <f t="shared" si="0"/>
        <v>6</v>
      </c>
      <c r="B11" s="89" t="s">
        <v>11</v>
      </c>
      <c r="C11" s="90" t="s">
        <v>10</v>
      </c>
      <c r="D11" s="47">
        <v>2</v>
      </c>
      <c r="E11" s="48">
        <v>5</v>
      </c>
      <c r="F11" s="49">
        <v>5</v>
      </c>
      <c r="G11" s="50">
        <v>4</v>
      </c>
      <c r="H11" s="55">
        <v>16</v>
      </c>
      <c r="I11" s="51">
        <v>42</v>
      </c>
      <c r="J11" s="52">
        <v>27</v>
      </c>
      <c r="K11" s="42">
        <v>46</v>
      </c>
      <c r="L11" s="164">
        <v>46</v>
      </c>
      <c r="M11" s="43">
        <f t="shared" si="1"/>
        <v>58</v>
      </c>
      <c r="N11" s="154"/>
      <c r="O11" s="47"/>
      <c r="P11" s="53"/>
      <c r="Q11" s="54"/>
      <c r="R11" s="47"/>
      <c r="S11" s="53"/>
      <c r="T11" s="54"/>
      <c r="U11" s="47"/>
      <c r="V11" s="53"/>
      <c r="W11" s="54"/>
      <c r="X11" s="165" t="s">
        <v>245</v>
      </c>
    </row>
    <row r="12" spans="1:24" ht="15" customHeight="1">
      <c r="A12" s="14">
        <f t="shared" si="0"/>
        <v>7</v>
      </c>
      <c r="B12" s="87" t="s">
        <v>71</v>
      </c>
      <c r="C12" s="88" t="s">
        <v>72</v>
      </c>
      <c r="D12" s="47">
        <v>1</v>
      </c>
      <c r="E12" s="48">
        <v>5</v>
      </c>
      <c r="F12" s="49">
        <v>1.5</v>
      </c>
      <c r="G12" s="50">
        <v>45</v>
      </c>
      <c r="H12" s="59"/>
      <c r="I12" s="51">
        <v>37</v>
      </c>
      <c r="J12" s="60"/>
      <c r="K12" s="61"/>
      <c r="L12" s="151">
        <f>G12+I12</f>
        <v>82</v>
      </c>
      <c r="M12" s="43">
        <f t="shared" si="1"/>
        <v>89.5</v>
      </c>
      <c r="N12" s="109"/>
      <c r="O12" s="47">
        <v>61</v>
      </c>
      <c r="P12" s="53"/>
      <c r="Q12" s="54">
        <v>1</v>
      </c>
      <c r="R12" s="47">
        <v>108</v>
      </c>
      <c r="S12" s="53">
        <v>197.5</v>
      </c>
      <c r="T12" s="54">
        <v>3</v>
      </c>
      <c r="U12" s="47"/>
      <c r="V12" s="53"/>
      <c r="W12" s="54"/>
      <c r="X12" s="117" t="s">
        <v>234</v>
      </c>
    </row>
    <row r="13" spans="1:24" ht="15" customHeight="1">
      <c r="A13" s="14">
        <f t="shared" si="0"/>
        <v>8</v>
      </c>
      <c r="B13" s="89" t="s">
        <v>73</v>
      </c>
      <c r="C13" s="90" t="s">
        <v>74</v>
      </c>
      <c r="D13" s="47">
        <v>3</v>
      </c>
      <c r="E13" s="48">
        <v>3</v>
      </c>
      <c r="F13" s="49">
        <v>6</v>
      </c>
      <c r="G13" s="50">
        <v>11.5</v>
      </c>
      <c r="H13" s="50">
        <v>14.5</v>
      </c>
      <c r="I13" s="51"/>
      <c r="J13" s="52"/>
      <c r="K13" s="42"/>
      <c r="L13" s="164">
        <f>H13</f>
        <v>14.5</v>
      </c>
      <c r="M13" s="43">
        <f t="shared" si="1"/>
        <v>26.5</v>
      </c>
      <c r="N13" s="154"/>
      <c r="O13" s="47"/>
      <c r="P13" s="53"/>
      <c r="Q13" s="54"/>
      <c r="R13" s="47"/>
      <c r="S13" s="53"/>
      <c r="T13" s="54"/>
      <c r="U13" s="47"/>
      <c r="V13" s="53"/>
      <c r="W13" s="54"/>
      <c r="X13" s="166" t="s">
        <v>245</v>
      </c>
    </row>
    <row r="14" spans="1:24" ht="15" customHeight="1">
      <c r="A14" s="14">
        <f t="shared" si="0"/>
        <v>9</v>
      </c>
      <c r="B14" s="87" t="s">
        <v>51</v>
      </c>
      <c r="C14" s="88" t="s">
        <v>50</v>
      </c>
      <c r="D14" s="47">
        <v>6</v>
      </c>
      <c r="E14" s="48">
        <v>10</v>
      </c>
      <c r="F14" s="49">
        <v>5.5</v>
      </c>
      <c r="G14" s="50">
        <v>12</v>
      </c>
      <c r="H14" s="55">
        <v>31</v>
      </c>
      <c r="I14" s="57">
        <v>32</v>
      </c>
      <c r="J14" s="52"/>
      <c r="K14" s="56"/>
      <c r="L14" s="153">
        <f>H14+I14</f>
        <v>63</v>
      </c>
      <c r="M14" s="43">
        <f t="shared" si="1"/>
        <v>84.5</v>
      </c>
      <c r="N14" s="109"/>
      <c r="O14" s="47">
        <v>42.5</v>
      </c>
      <c r="P14" s="53"/>
      <c r="Q14" s="54">
        <v>1</v>
      </c>
      <c r="R14" s="47">
        <v>88.5</v>
      </c>
      <c r="S14" s="53">
        <v>173</v>
      </c>
      <c r="T14" s="54">
        <v>2</v>
      </c>
      <c r="U14" s="47"/>
      <c r="V14" s="53"/>
      <c r="W14" s="54"/>
      <c r="X14" s="117" t="s">
        <v>234</v>
      </c>
    </row>
    <row r="15" spans="1:24" ht="15" customHeight="1">
      <c r="A15" s="14">
        <f t="shared" si="0"/>
        <v>10</v>
      </c>
      <c r="B15" s="87" t="s">
        <v>75</v>
      </c>
      <c r="C15" s="88" t="s">
        <v>76</v>
      </c>
      <c r="D15" s="47">
        <v>4</v>
      </c>
      <c r="E15" s="48">
        <v>0</v>
      </c>
      <c r="F15" s="49">
        <v>8</v>
      </c>
      <c r="G15" s="50">
        <v>7.5</v>
      </c>
      <c r="H15" s="39">
        <v>15</v>
      </c>
      <c r="I15" s="51"/>
      <c r="J15" s="52"/>
      <c r="K15" s="42"/>
      <c r="L15" s="164">
        <f>H15</f>
        <v>15</v>
      </c>
      <c r="M15" s="43">
        <f t="shared" si="1"/>
        <v>27</v>
      </c>
      <c r="N15" s="154"/>
      <c r="O15" s="47"/>
      <c r="P15" s="53"/>
      <c r="Q15" s="54"/>
      <c r="R15" s="47"/>
      <c r="S15" s="53"/>
      <c r="T15" s="54"/>
      <c r="U15" s="47"/>
      <c r="V15" s="53"/>
      <c r="W15" s="54"/>
      <c r="X15" s="166" t="s">
        <v>245</v>
      </c>
    </row>
    <row r="16" spans="1:24" ht="15" customHeight="1">
      <c r="A16" s="14">
        <f t="shared" si="0"/>
        <v>11</v>
      </c>
      <c r="B16" s="89" t="s">
        <v>13</v>
      </c>
      <c r="C16" s="90" t="s">
        <v>12</v>
      </c>
      <c r="D16" s="47">
        <v>10</v>
      </c>
      <c r="E16" s="48">
        <v>10</v>
      </c>
      <c r="F16" s="49">
        <v>10</v>
      </c>
      <c r="G16" s="50">
        <v>20</v>
      </c>
      <c r="H16" s="55">
        <v>43</v>
      </c>
      <c r="I16" s="51">
        <v>19</v>
      </c>
      <c r="J16" s="52"/>
      <c r="K16" s="42"/>
      <c r="L16" s="152">
        <f>H16+I16</f>
        <v>62</v>
      </c>
      <c r="M16" s="43">
        <f t="shared" si="1"/>
        <v>92</v>
      </c>
      <c r="N16" s="154"/>
      <c r="O16" s="47">
        <v>26</v>
      </c>
      <c r="P16" s="53"/>
      <c r="Q16" s="54">
        <v>1</v>
      </c>
      <c r="R16" s="47">
        <v>84.5</v>
      </c>
      <c r="S16" s="53">
        <v>176.5</v>
      </c>
      <c r="T16" s="54">
        <v>2</v>
      </c>
      <c r="U16" s="47"/>
      <c r="V16" s="53"/>
      <c r="W16" s="54"/>
      <c r="X16" s="117" t="s">
        <v>234</v>
      </c>
    </row>
    <row r="17" spans="1:24" ht="15" customHeight="1">
      <c r="A17" s="14">
        <f t="shared" si="0"/>
        <v>12</v>
      </c>
      <c r="B17" s="87" t="s">
        <v>15</v>
      </c>
      <c r="C17" s="88" t="s">
        <v>14</v>
      </c>
      <c r="D17" s="47">
        <v>10</v>
      </c>
      <c r="E17" s="48">
        <v>3</v>
      </c>
      <c r="F17" s="49">
        <v>5.5</v>
      </c>
      <c r="G17" s="50">
        <v>23</v>
      </c>
      <c r="H17" s="50">
        <v>38</v>
      </c>
      <c r="I17" s="51">
        <v>19.5</v>
      </c>
      <c r="J17" s="62">
        <v>17</v>
      </c>
      <c r="K17" s="63">
        <v>76</v>
      </c>
      <c r="L17" s="162">
        <v>76</v>
      </c>
      <c r="M17" s="43">
        <f t="shared" si="1"/>
        <v>94.5</v>
      </c>
      <c r="N17" s="154"/>
      <c r="O17" s="47">
        <v>62</v>
      </c>
      <c r="P17" s="53"/>
      <c r="Q17" s="54">
        <v>1</v>
      </c>
      <c r="R17" s="47">
        <v>80.5</v>
      </c>
      <c r="S17" s="53">
        <v>175</v>
      </c>
      <c r="T17" s="54">
        <v>2</v>
      </c>
      <c r="U17" s="47"/>
      <c r="V17" s="53"/>
      <c r="W17" s="54"/>
      <c r="X17" s="117" t="s">
        <v>234</v>
      </c>
    </row>
    <row r="18" spans="1:24" ht="15" customHeight="1">
      <c r="A18" s="125">
        <f t="shared" si="0"/>
        <v>13</v>
      </c>
      <c r="B18" s="131" t="s">
        <v>17</v>
      </c>
      <c r="C18" s="132" t="s">
        <v>16</v>
      </c>
      <c r="D18" s="128">
        <v>2</v>
      </c>
      <c r="E18" s="129"/>
      <c r="F18" s="130"/>
      <c r="G18" s="118"/>
      <c r="H18" s="123"/>
      <c r="I18" s="134"/>
      <c r="J18" s="138"/>
      <c r="K18" s="139"/>
      <c r="L18" s="139"/>
      <c r="M18" s="137">
        <f t="shared" si="1"/>
        <v>2</v>
      </c>
      <c r="N18" s="109"/>
      <c r="O18" s="47"/>
      <c r="P18" s="53"/>
      <c r="Q18" s="54"/>
      <c r="R18" s="47"/>
      <c r="S18" s="53"/>
      <c r="T18" s="54"/>
      <c r="U18" s="47"/>
      <c r="V18" s="53"/>
      <c r="W18" s="54"/>
      <c r="X18" s="165" t="s">
        <v>245</v>
      </c>
    </row>
    <row r="19" spans="1:24" ht="15" customHeight="1">
      <c r="A19" s="14">
        <f t="shared" si="0"/>
        <v>14</v>
      </c>
      <c r="B19" s="89" t="s">
        <v>77</v>
      </c>
      <c r="C19" s="90" t="s">
        <v>78</v>
      </c>
      <c r="D19" s="47">
        <v>8</v>
      </c>
      <c r="E19" s="48">
        <v>8</v>
      </c>
      <c r="F19" s="49">
        <v>4</v>
      </c>
      <c r="G19" s="50">
        <v>14</v>
      </c>
      <c r="H19" s="50">
        <v>42</v>
      </c>
      <c r="I19" s="51">
        <v>37.5</v>
      </c>
      <c r="J19" s="52"/>
      <c r="K19" s="42"/>
      <c r="L19" s="152">
        <f>H19+I19</f>
        <v>79.5</v>
      </c>
      <c r="M19" s="43">
        <f t="shared" si="1"/>
        <v>99.5</v>
      </c>
      <c r="N19" s="154"/>
      <c r="O19" s="47">
        <v>58.5</v>
      </c>
      <c r="P19" s="53"/>
      <c r="Q19" s="54">
        <v>1</v>
      </c>
      <c r="R19" s="47">
        <v>46</v>
      </c>
      <c r="S19" s="53"/>
      <c r="T19" s="54">
        <v>1</v>
      </c>
      <c r="U19" s="47"/>
      <c r="V19" s="53"/>
      <c r="W19" s="54"/>
      <c r="X19" s="117" t="s">
        <v>234</v>
      </c>
    </row>
    <row r="20" spans="1:24" ht="15" customHeight="1">
      <c r="A20" s="14">
        <f t="shared" si="0"/>
        <v>15</v>
      </c>
      <c r="B20" s="87" t="s">
        <v>79</v>
      </c>
      <c r="C20" s="88" t="s">
        <v>80</v>
      </c>
      <c r="D20" s="47">
        <v>1.5</v>
      </c>
      <c r="E20" s="48">
        <v>8</v>
      </c>
      <c r="F20" s="49">
        <v>4.5</v>
      </c>
      <c r="G20" s="50">
        <v>4</v>
      </c>
      <c r="H20" s="55">
        <v>31</v>
      </c>
      <c r="I20" s="57">
        <v>42.5</v>
      </c>
      <c r="J20" s="52"/>
      <c r="K20" s="56"/>
      <c r="L20" s="153">
        <f>H20+I20</f>
        <v>73.5</v>
      </c>
      <c r="M20" s="43">
        <f t="shared" si="1"/>
        <v>87.5</v>
      </c>
      <c r="N20" s="109"/>
      <c r="O20" s="47">
        <v>26</v>
      </c>
      <c r="P20" s="53"/>
      <c r="Q20" s="54">
        <v>1</v>
      </c>
      <c r="R20" s="47">
        <v>69</v>
      </c>
      <c r="S20" s="53"/>
      <c r="T20" s="54">
        <v>1</v>
      </c>
      <c r="U20" s="47">
        <v>109</v>
      </c>
      <c r="V20" s="53">
        <v>196.5</v>
      </c>
      <c r="W20" s="54">
        <v>3</v>
      </c>
      <c r="X20" s="117" t="s">
        <v>234</v>
      </c>
    </row>
    <row r="21" spans="1:24" ht="15" customHeight="1">
      <c r="A21" s="125">
        <f t="shared" si="0"/>
        <v>16</v>
      </c>
      <c r="B21" s="126" t="s">
        <v>81</v>
      </c>
      <c r="C21" s="127" t="s">
        <v>82</v>
      </c>
      <c r="D21" s="128"/>
      <c r="E21" s="129"/>
      <c r="F21" s="130"/>
      <c r="G21" s="118"/>
      <c r="H21" s="122"/>
      <c r="I21" s="134"/>
      <c r="J21" s="135"/>
      <c r="K21" s="136"/>
      <c r="L21" s="136"/>
      <c r="M21" s="137">
        <f t="shared" si="1"/>
        <v>0</v>
      </c>
      <c r="N21" s="154"/>
      <c r="O21" s="47"/>
      <c r="P21" s="53"/>
      <c r="Q21" s="54"/>
      <c r="R21" s="47"/>
      <c r="S21" s="53"/>
      <c r="T21" s="54"/>
      <c r="U21" s="47"/>
      <c r="V21" s="53"/>
      <c r="W21" s="54"/>
      <c r="X21" s="165" t="s">
        <v>245</v>
      </c>
    </row>
    <row r="22" spans="1:24" ht="15" customHeight="1">
      <c r="A22" s="14">
        <f t="shared" si="0"/>
        <v>17</v>
      </c>
      <c r="B22" s="87" t="s">
        <v>83</v>
      </c>
      <c r="C22" s="88" t="s">
        <v>84</v>
      </c>
      <c r="D22" s="47">
        <v>10</v>
      </c>
      <c r="E22" s="48">
        <v>10</v>
      </c>
      <c r="F22" s="49">
        <v>1.5</v>
      </c>
      <c r="G22" s="50">
        <v>33</v>
      </c>
      <c r="H22" s="50"/>
      <c r="I22" s="51">
        <v>37.5</v>
      </c>
      <c r="J22" s="62"/>
      <c r="K22" s="61"/>
      <c r="L22" s="162">
        <f>G22+I22</f>
        <v>70.5</v>
      </c>
      <c r="M22" s="43">
        <f t="shared" si="1"/>
        <v>92</v>
      </c>
      <c r="N22" s="109"/>
      <c r="O22" s="47">
        <v>68.5</v>
      </c>
      <c r="P22" s="53"/>
      <c r="Q22" s="54">
        <v>1</v>
      </c>
      <c r="R22" s="47">
        <v>84.5</v>
      </c>
      <c r="S22" s="53">
        <v>176.5</v>
      </c>
      <c r="T22" s="54">
        <v>2</v>
      </c>
      <c r="U22" s="47"/>
      <c r="V22" s="53"/>
      <c r="W22" s="54"/>
      <c r="X22" s="116" t="s">
        <v>234</v>
      </c>
    </row>
    <row r="23" spans="1:24" ht="15" customHeight="1">
      <c r="A23" s="14">
        <f t="shared" si="0"/>
        <v>18</v>
      </c>
      <c r="B23" s="89" t="s">
        <v>85</v>
      </c>
      <c r="C23" s="90" t="s">
        <v>86</v>
      </c>
      <c r="D23" s="47">
        <v>5</v>
      </c>
      <c r="E23" s="147"/>
      <c r="F23" s="149"/>
      <c r="G23" s="50">
        <v>3</v>
      </c>
      <c r="H23" s="50"/>
      <c r="I23" s="51"/>
      <c r="J23" s="52"/>
      <c r="K23" s="56"/>
      <c r="L23" s="164">
        <f>G23</f>
        <v>3</v>
      </c>
      <c r="M23" s="43">
        <f t="shared" si="1"/>
        <v>8</v>
      </c>
      <c r="N23" s="109"/>
      <c r="O23" s="47"/>
      <c r="P23" s="53"/>
      <c r="Q23" s="54"/>
      <c r="R23" s="47"/>
      <c r="S23" s="53"/>
      <c r="T23" s="54"/>
      <c r="U23" s="47"/>
      <c r="V23" s="53"/>
      <c r="W23" s="54"/>
      <c r="X23" s="166" t="s">
        <v>245</v>
      </c>
    </row>
    <row r="24" spans="1:24" ht="15" customHeight="1">
      <c r="A24" s="14">
        <f t="shared" si="0"/>
        <v>19</v>
      </c>
      <c r="B24" s="87" t="s">
        <v>87</v>
      </c>
      <c r="C24" s="88" t="s">
        <v>88</v>
      </c>
      <c r="D24" s="47">
        <v>3</v>
      </c>
      <c r="E24" s="48">
        <v>10</v>
      </c>
      <c r="F24" s="49">
        <v>6</v>
      </c>
      <c r="G24" s="50">
        <v>26</v>
      </c>
      <c r="H24" s="55">
        <v>25.5</v>
      </c>
      <c r="I24" s="51">
        <v>14</v>
      </c>
      <c r="J24" s="60"/>
      <c r="K24" s="42">
        <v>40</v>
      </c>
      <c r="L24" s="164">
        <v>40</v>
      </c>
      <c r="M24" s="43">
        <f t="shared" si="1"/>
        <v>59</v>
      </c>
      <c r="N24" s="154"/>
      <c r="O24" s="47"/>
      <c r="P24" s="53"/>
      <c r="Q24" s="54"/>
      <c r="R24" s="47"/>
      <c r="S24" s="53"/>
      <c r="T24" s="54"/>
      <c r="U24" s="47"/>
      <c r="V24" s="53"/>
      <c r="W24" s="54"/>
      <c r="X24" s="166" t="s">
        <v>245</v>
      </c>
    </row>
    <row r="25" spans="1:24" ht="15" customHeight="1">
      <c r="A25" s="14">
        <f t="shared" si="0"/>
        <v>20</v>
      </c>
      <c r="B25" s="87" t="s">
        <v>89</v>
      </c>
      <c r="C25" s="88" t="s">
        <v>90</v>
      </c>
      <c r="D25" s="47">
        <v>8</v>
      </c>
      <c r="E25" s="147"/>
      <c r="F25" s="149"/>
      <c r="G25" s="50">
        <v>16</v>
      </c>
      <c r="H25" s="55">
        <v>23</v>
      </c>
      <c r="I25" s="51"/>
      <c r="J25" s="52"/>
      <c r="K25" s="42"/>
      <c r="L25" s="164">
        <f>H25</f>
        <v>23</v>
      </c>
      <c r="M25" s="43">
        <f t="shared" si="1"/>
        <v>31</v>
      </c>
      <c r="N25" s="154"/>
      <c r="O25" s="47"/>
      <c r="P25" s="53"/>
      <c r="Q25" s="54"/>
      <c r="R25" s="47"/>
      <c r="S25" s="53"/>
      <c r="T25" s="54"/>
      <c r="U25" s="47"/>
      <c r="V25" s="53"/>
      <c r="W25" s="54"/>
      <c r="X25" s="166" t="s">
        <v>245</v>
      </c>
    </row>
    <row r="26" spans="1:25" ht="15" customHeight="1">
      <c r="A26" s="14">
        <f t="shared" si="0"/>
        <v>21</v>
      </c>
      <c r="B26" s="89" t="s">
        <v>19</v>
      </c>
      <c r="C26" s="90" t="s">
        <v>18</v>
      </c>
      <c r="D26" s="47">
        <v>0</v>
      </c>
      <c r="E26" s="48">
        <v>0</v>
      </c>
      <c r="F26" s="49">
        <v>8.5</v>
      </c>
      <c r="G26" s="50">
        <v>0</v>
      </c>
      <c r="H26" s="55">
        <v>34.5</v>
      </c>
      <c r="I26" s="51"/>
      <c r="J26" s="60">
        <v>26</v>
      </c>
      <c r="K26" s="63"/>
      <c r="L26" s="162">
        <f>H26+J26</f>
        <v>60.5</v>
      </c>
      <c r="M26" s="163">
        <f t="shared" si="1"/>
        <v>69</v>
      </c>
      <c r="N26" s="154"/>
      <c r="O26" s="47">
        <v>47</v>
      </c>
      <c r="P26" s="53"/>
      <c r="Q26" s="54">
        <v>1</v>
      </c>
      <c r="R26" s="47"/>
      <c r="S26" s="53"/>
      <c r="T26" s="54"/>
      <c r="U26" s="47"/>
      <c r="V26" s="53"/>
      <c r="W26" s="54"/>
      <c r="X26" s="117" t="s">
        <v>234</v>
      </c>
      <c r="Y26" s="2" t="s">
        <v>241</v>
      </c>
    </row>
    <row r="27" spans="1:24" ht="15" customHeight="1">
      <c r="A27" s="125">
        <f t="shared" si="0"/>
        <v>22</v>
      </c>
      <c r="B27" s="131" t="s">
        <v>21</v>
      </c>
      <c r="C27" s="132" t="s">
        <v>20</v>
      </c>
      <c r="D27" s="128"/>
      <c r="E27" s="129"/>
      <c r="F27" s="130"/>
      <c r="G27" s="118"/>
      <c r="H27" s="121"/>
      <c r="I27" s="134"/>
      <c r="J27" s="135"/>
      <c r="K27" s="136"/>
      <c r="L27" s="136"/>
      <c r="M27" s="137">
        <f t="shared" si="1"/>
        <v>0</v>
      </c>
      <c r="N27" s="154"/>
      <c r="O27" s="47"/>
      <c r="P27" s="53"/>
      <c r="Q27" s="54"/>
      <c r="R27" s="47"/>
      <c r="S27" s="53"/>
      <c r="T27" s="54"/>
      <c r="U27" s="47"/>
      <c r="V27" s="53"/>
      <c r="W27" s="54"/>
      <c r="X27" s="165" t="s">
        <v>245</v>
      </c>
    </row>
    <row r="28" spans="1:25" ht="15" customHeight="1">
      <c r="A28" s="14">
        <f t="shared" si="0"/>
        <v>23</v>
      </c>
      <c r="B28" s="89" t="s">
        <v>222</v>
      </c>
      <c r="C28" s="90" t="s">
        <v>223</v>
      </c>
      <c r="D28" s="47">
        <v>1</v>
      </c>
      <c r="E28" s="48">
        <v>3</v>
      </c>
      <c r="F28" s="49">
        <v>4</v>
      </c>
      <c r="G28" s="50"/>
      <c r="H28" s="142">
        <v>4</v>
      </c>
      <c r="I28" s="57"/>
      <c r="J28" s="52"/>
      <c r="K28" s="42">
        <v>60</v>
      </c>
      <c r="L28" s="152">
        <v>60</v>
      </c>
      <c r="M28" s="163">
        <f t="shared" si="1"/>
        <v>68</v>
      </c>
      <c r="N28" s="154"/>
      <c r="O28" s="47">
        <v>90</v>
      </c>
      <c r="P28" s="53">
        <v>158</v>
      </c>
      <c r="Q28" s="54">
        <v>2</v>
      </c>
      <c r="R28" s="47"/>
      <c r="S28" s="53"/>
      <c r="T28" s="54"/>
      <c r="U28" s="47"/>
      <c r="V28" s="53"/>
      <c r="W28" s="54"/>
      <c r="X28" s="117" t="s">
        <v>234</v>
      </c>
      <c r="Y28" s="2" t="s">
        <v>246</v>
      </c>
    </row>
    <row r="29" spans="1:24" ht="15" customHeight="1">
      <c r="A29" s="14">
        <f t="shared" si="0"/>
        <v>24</v>
      </c>
      <c r="B29" s="87" t="s">
        <v>91</v>
      </c>
      <c r="C29" s="88" t="s">
        <v>92</v>
      </c>
      <c r="D29" s="47">
        <v>2</v>
      </c>
      <c r="E29" s="48">
        <v>10</v>
      </c>
      <c r="F29" s="49">
        <v>5</v>
      </c>
      <c r="G29" s="50">
        <v>36</v>
      </c>
      <c r="H29" s="50"/>
      <c r="I29" s="57">
        <v>56</v>
      </c>
      <c r="J29" s="62"/>
      <c r="K29" s="61"/>
      <c r="L29" s="151">
        <f>G29+I29</f>
        <v>92</v>
      </c>
      <c r="M29" s="43">
        <f t="shared" si="1"/>
        <v>109</v>
      </c>
      <c r="N29" s="109"/>
      <c r="O29" s="64">
        <v>75</v>
      </c>
      <c r="P29" s="65">
        <v>184</v>
      </c>
      <c r="Q29" s="54">
        <v>2</v>
      </c>
      <c r="R29" s="64"/>
      <c r="S29" s="65"/>
      <c r="T29" s="54"/>
      <c r="U29" s="47"/>
      <c r="V29" s="53"/>
      <c r="W29" s="54"/>
      <c r="X29" s="117" t="s">
        <v>234</v>
      </c>
    </row>
    <row r="30" spans="1:24" ht="15" customHeight="1">
      <c r="A30" s="125">
        <f t="shared" si="0"/>
        <v>25</v>
      </c>
      <c r="B30" s="131" t="s">
        <v>93</v>
      </c>
      <c r="C30" s="132" t="s">
        <v>94</v>
      </c>
      <c r="D30" s="128"/>
      <c r="E30" s="129"/>
      <c r="F30" s="130"/>
      <c r="G30" s="118"/>
      <c r="H30" s="122"/>
      <c r="I30" s="134"/>
      <c r="J30" s="135"/>
      <c r="K30" s="136"/>
      <c r="L30" s="136"/>
      <c r="M30" s="137">
        <f t="shared" si="1"/>
        <v>0</v>
      </c>
      <c r="N30" s="154"/>
      <c r="O30" s="47"/>
      <c r="P30" s="53"/>
      <c r="Q30" s="54"/>
      <c r="R30" s="47"/>
      <c r="S30" s="53"/>
      <c r="T30" s="54"/>
      <c r="U30" s="47"/>
      <c r="V30" s="53"/>
      <c r="W30" s="54"/>
      <c r="X30" s="165" t="s">
        <v>245</v>
      </c>
    </row>
    <row r="31" spans="1:24" ht="15" customHeight="1">
      <c r="A31" s="14">
        <f t="shared" si="0"/>
        <v>26</v>
      </c>
      <c r="B31" s="87" t="s">
        <v>95</v>
      </c>
      <c r="C31" s="88" t="s">
        <v>96</v>
      </c>
      <c r="D31" s="47">
        <v>8</v>
      </c>
      <c r="E31" s="48">
        <v>10</v>
      </c>
      <c r="F31" s="49">
        <v>5</v>
      </c>
      <c r="G31" s="50">
        <v>10</v>
      </c>
      <c r="H31" s="39">
        <v>31</v>
      </c>
      <c r="I31" s="51">
        <v>37</v>
      </c>
      <c r="J31" s="52"/>
      <c r="K31" s="42"/>
      <c r="L31" s="152">
        <f>H31+I31</f>
        <v>68</v>
      </c>
      <c r="M31" s="43">
        <f t="shared" si="1"/>
        <v>91</v>
      </c>
      <c r="N31" s="154"/>
      <c r="O31" s="47">
        <v>54</v>
      </c>
      <c r="P31" s="53"/>
      <c r="Q31" s="54">
        <v>1</v>
      </c>
      <c r="R31" s="47">
        <v>60.5</v>
      </c>
      <c r="S31" s="53"/>
      <c r="T31" s="54">
        <v>1</v>
      </c>
      <c r="U31" s="47">
        <v>89</v>
      </c>
      <c r="V31" s="53">
        <v>180</v>
      </c>
      <c r="W31" s="54">
        <v>2</v>
      </c>
      <c r="X31" s="117" t="s">
        <v>234</v>
      </c>
    </row>
    <row r="32" spans="1:24" ht="15" customHeight="1">
      <c r="A32" s="14">
        <f t="shared" si="0"/>
        <v>27</v>
      </c>
      <c r="B32" s="87" t="s">
        <v>97</v>
      </c>
      <c r="C32" s="88" t="s">
        <v>98</v>
      </c>
      <c r="D32" s="47">
        <v>2</v>
      </c>
      <c r="E32" s="48">
        <v>10</v>
      </c>
      <c r="F32" s="49">
        <v>6.5</v>
      </c>
      <c r="G32" s="50">
        <v>32</v>
      </c>
      <c r="H32" s="55"/>
      <c r="I32" s="51">
        <v>24</v>
      </c>
      <c r="J32" s="62">
        <v>24</v>
      </c>
      <c r="K32" s="63"/>
      <c r="L32" s="167">
        <f>G32+J32</f>
        <v>56</v>
      </c>
      <c r="M32" s="43">
        <f t="shared" si="1"/>
        <v>74.5</v>
      </c>
      <c r="N32" s="154"/>
      <c r="O32" s="47"/>
      <c r="P32" s="53"/>
      <c r="Q32" s="54"/>
      <c r="R32" s="47"/>
      <c r="S32" s="53"/>
      <c r="T32" s="54"/>
      <c r="U32" s="47"/>
      <c r="V32" s="53"/>
      <c r="W32" s="54"/>
      <c r="X32" s="165" t="s">
        <v>245</v>
      </c>
    </row>
    <row r="33" spans="1:24" ht="15" customHeight="1">
      <c r="A33" s="14">
        <f t="shared" si="0"/>
        <v>28</v>
      </c>
      <c r="B33" s="89" t="s">
        <v>99</v>
      </c>
      <c r="C33" s="90" t="s">
        <v>100</v>
      </c>
      <c r="D33" s="47">
        <v>9</v>
      </c>
      <c r="E33" s="48">
        <v>10</v>
      </c>
      <c r="F33" s="49">
        <v>10</v>
      </c>
      <c r="G33" s="50">
        <v>53</v>
      </c>
      <c r="H33" s="50"/>
      <c r="I33" s="51">
        <v>60</v>
      </c>
      <c r="J33" s="52"/>
      <c r="K33" s="56"/>
      <c r="L33" s="152">
        <f>G33+I33</f>
        <v>113</v>
      </c>
      <c r="M33" s="159">
        <f t="shared" si="1"/>
        <v>142</v>
      </c>
      <c r="N33" s="109">
        <v>5</v>
      </c>
      <c r="O33" s="47"/>
      <c r="P33" s="53"/>
      <c r="Q33" s="54"/>
      <c r="R33" s="47"/>
      <c r="S33" s="53"/>
      <c r="T33" s="54"/>
      <c r="U33" s="47"/>
      <c r="V33" s="53"/>
      <c r="W33" s="54"/>
      <c r="X33" s="170" t="s">
        <v>235</v>
      </c>
    </row>
    <row r="34" spans="1:24" ht="15" customHeight="1">
      <c r="A34" s="14">
        <f t="shared" si="0"/>
        <v>29</v>
      </c>
      <c r="B34" s="87" t="s">
        <v>101</v>
      </c>
      <c r="C34" s="88" t="s">
        <v>102</v>
      </c>
      <c r="D34" s="47">
        <v>9</v>
      </c>
      <c r="E34" s="48">
        <v>0</v>
      </c>
      <c r="F34" s="49">
        <v>10</v>
      </c>
      <c r="G34" s="50">
        <v>45</v>
      </c>
      <c r="H34" s="55">
        <v>49</v>
      </c>
      <c r="I34" s="51">
        <v>47</v>
      </c>
      <c r="J34" s="52">
        <v>57.5</v>
      </c>
      <c r="K34" s="56"/>
      <c r="L34" s="153">
        <f>H34+J34</f>
        <v>106.5</v>
      </c>
      <c r="M34" s="159">
        <f t="shared" si="1"/>
        <v>125.5</v>
      </c>
      <c r="N34" s="109">
        <v>4</v>
      </c>
      <c r="O34" s="47"/>
      <c r="P34" s="53"/>
      <c r="Q34" s="54"/>
      <c r="R34" s="47"/>
      <c r="S34" s="53"/>
      <c r="T34" s="54"/>
      <c r="U34" s="47"/>
      <c r="V34" s="53"/>
      <c r="W34" s="54"/>
      <c r="X34" s="171" t="s">
        <v>235</v>
      </c>
    </row>
    <row r="35" spans="1:24" ht="15" customHeight="1">
      <c r="A35" s="14">
        <f t="shared" si="0"/>
        <v>30</v>
      </c>
      <c r="B35" s="89" t="s">
        <v>103</v>
      </c>
      <c r="C35" s="90" t="s">
        <v>104</v>
      </c>
      <c r="D35" s="47">
        <v>9</v>
      </c>
      <c r="E35" s="48">
        <v>10</v>
      </c>
      <c r="F35" s="49">
        <v>10</v>
      </c>
      <c r="G35" s="50">
        <v>35.5</v>
      </c>
      <c r="H35" s="55"/>
      <c r="I35" s="51">
        <v>49</v>
      </c>
      <c r="J35" s="52"/>
      <c r="K35" s="56"/>
      <c r="L35" s="153">
        <f>G35+I35</f>
        <v>84.5</v>
      </c>
      <c r="M35" s="43">
        <f t="shared" si="1"/>
        <v>113.5</v>
      </c>
      <c r="N35" s="109"/>
      <c r="O35" s="47">
        <v>65.5</v>
      </c>
      <c r="P35" s="53"/>
      <c r="Q35" s="54">
        <v>1</v>
      </c>
      <c r="R35" s="47">
        <v>75</v>
      </c>
      <c r="S35" s="53">
        <v>188.5</v>
      </c>
      <c r="T35" s="54">
        <v>2</v>
      </c>
      <c r="U35" s="47"/>
      <c r="V35" s="53"/>
      <c r="W35" s="54"/>
      <c r="X35" s="117" t="s">
        <v>234</v>
      </c>
    </row>
    <row r="36" spans="1:24" ht="15" customHeight="1">
      <c r="A36" s="14">
        <f t="shared" si="0"/>
        <v>31</v>
      </c>
      <c r="B36" s="89" t="s">
        <v>105</v>
      </c>
      <c r="C36" s="90" t="s">
        <v>106</v>
      </c>
      <c r="D36" s="47">
        <v>10</v>
      </c>
      <c r="E36" s="48">
        <v>6</v>
      </c>
      <c r="F36" s="49">
        <v>4.5</v>
      </c>
      <c r="G36" s="50">
        <v>42.5</v>
      </c>
      <c r="H36" s="55"/>
      <c r="I36" s="51">
        <v>59</v>
      </c>
      <c r="J36" s="60"/>
      <c r="K36" s="66"/>
      <c r="L36" s="158">
        <f>G36+I36</f>
        <v>101.5</v>
      </c>
      <c r="M36" s="159">
        <f t="shared" si="1"/>
        <v>122</v>
      </c>
      <c r="N36" s="154">
        <v>4</v>
      </c>
      <c r="O36" s="47"/>
      <c r="P36" s="53"/>
      <c r="Q36" s="54"/>
      <c r="R36" s="47"/>
      <c r="S36" s="53"/>
      <c r="T36" s="54"/>
      <c r="U36" s="47"/>
      <c r="V36" s="53"/>
      <c r="W36" s="54"/>
      <c r="X36" s="171" t="s">
        <v>235</v>
      </c>
    </row>
    <row r="37" spans="1:24" ht="15" customHeight="1">
      <c r="A37" s="14">
        <f t="shared" si="0"/>
        <v>32</v>
      </c>
      <c r="B37" s="87" t="s">
        <v>107</v>
      </c>
      <c r="C37" s="88" t="s">
        <v>108</v>
      </c>
      <c r="D37" s="47">
        <v>10</v>
      </c>
      <c r="E37" s="48">
        <v>10</v>
      </c>
      <c r="F37" s="49">
        <v>10</v>
      </c>
      <c r="G37" s="50">
        <v>59</v>
      </c>
      <c r="H37" s="67"/>
      <c r="I37" s="51">
        <v>59</v>
      </c>
      <c r="J37" s="60"/>
      <c r="K37" s="68"/>
      <c r="L37" s="157">
        <f>G37+I37</f>
        <v>118</v>
      </c>
      <c r="M37" s="159">
        <f t="shared" si="1"/>
        <v>148</v>
      </c>
      <c r="N37" s="109">
        <v>5</v>
      </c>
      <c r="O37" s="47"/>
      <c r="P37" s="53"/>
      <c r="Q37" s="54"/>
      <c r="R37" s="47"/>
      <c r="S37" s="53"/>
      <c r="T37" s="54"/>
      <c r="U37" s="47"/>
      <c r="V37" s="53"/>
      <c r="W37" s="54"/>
      <c r="X37" s="171" t="s">
        <v>235</v>
      </c>
    </row>
    <row r="38" spans="1:24" ht="15" customHeight="1">
      <c r="A38" s="14">
        <f t="shared" si="0"/>
        <v>33</v>
      </c>
      <c r="B38" s="89" t="s">
        <v>23</v>
      </c>
      <c r="C38" s="90" t="s">
        <v>22</v>
      </c>
      <c r="D38" s="47">
        <v>10</v>
      </c>
      <c r="E38" s="48">
        <v>8</v>
      </c>
      <c r="F38" s="49">
        <v>0</v>
      </c>
      <c r="G38" s="50">
        <v>15</v>
      </c>
      <c r="H38" s="67">
        <v>27</v>
      </c>
      <c r="I38" s="51"/>
      <c r="J38" s="60">
        <v>36</v>
      </c>
      <c r="K38" s="68"/>
      <c r="L38" s="157">
        <f>H38+J38</f>
        <v>63</v>
      </c>
      <c r="M38" s="43">
        <f t="shared" si="1"/>
        <v>81</v>
      </c>
      <c r="N38" s="109"/>
      <c r="O38" s="47">
        <v>54.5</v>
      </c>
      <c r="P38" s="53"/>
      <c r="Q38" s="54">
        <v>1</v>
      </c>
      <c r="R38" s="47">
        <v>81</v>
      </c>
      <c r="S38" s="53">
        <v>162</v>
      </c>
      <c r="T38" s="54">
        <v>2</v>
      </c>
      <c r="U38" s="47"/>
      <c r="V38" s="53"/>
      <c r="W38" s="54"/>
      <c r="X38" s="117" t="s">
        <v>234</v>
      </c>
    </row>
    <row r="39" spans="1:24" ht="15" customHeight="1">
      <c r="A39" s="14">
        <f t="shared" si="0"/>
        <v>34</v>
      </c>
      <c r="B39" s="89" t="s">
        <v>225</v>
      </c>
      <c r="C39" s="90" t="s">
        <v>226</v>
      </c>
      <c r="D39" s="47">
        <v>0</v>
      </c>
      <c r="E39" s="48">
        <v>10</v>
      </c>
      <c r="F39" s="49">
        <v>0</v>
      </c>
      <c r="G39" s="50">
        <v>11</v>
      </c>
      <c r="H39" s="67"/>
      <c r="I39" s="51"/>
      <c r="J39" s="60"/>
      <c r="K39" s="68">
        <v>35</v>
      </c>
      <c r="L39" s="169">
        <v>35</v>
      </c>
      <c r="M39" s="43">
        <f t="shared" si="1"/>
        <v>45</v>
      </c>
      <c r="N39" s="109"/>
      <c r="O39" s="47"/>
      <c r="P39" s="53"/>
      <c r="Q39" s="54"/>
      <c r="R39" s="47"/>
      <c r="S39" s="53"/>
      <c r="T39" s="54"/>
      <c r="U39" s="47"/>
      <c r="V39" s="53"/>
      <c r="W39" s="54"/>
      <c r="X39" s="165" t="s">
        <v>245</v>
      </c>
    </row>
    <row r="40" spans="1:24" ht="15" customHeight="1">
      <c r="A40" s="14">
        <f t="shared" si="0"/>
        <v>35</v>
      </c>
      <c r="B40" s="87" t="s">
        <v>109</v>
      </c>
      <c r="C40" s="88" t="s">
        <v>110</v>
      </c>
      <c r="D40" s="47">
        <v>10</v>
      </c>
      <c r="E40" s="48">
        <v>10</v>
      </c>
      <c r="F40" s="49">
        <v>10</v>
      </c>
      <c r="G40" s="50">
        <v>46</v>
      </c>
      <c r="H40" s="67"/>
      <c r="I40" s="51">
        <v>57</v>
      </c>
      <c r="J40" s="60"/>
      <c r="K40" s="68"/>
      <c r="L40" s="157">
        <f>G40+I40</f>
        <v>103</v>
      </c>
      <c r="M40" s="159">
        <f t="shared" si="1"/>
        <v>133</v>
      </c>
      <c r="N40" s="109">
        <v>4</v>
      </c>
      <c r="O40" s="47"/>
      <c r="P40" s="53"/>
      <c r="Q40" s="54"/>
      <c r="R40" s="47"/>
      <c r="S40" s="53"/>
      <c r="T40" s="54"/>
      <c r="U40" s="47"/>
      <c r="V40" s="53"/>
      <c r="W40" s="54"/>
      <c r="X40" s="171" t="s">
        <v>235</v>
      </c>
    </row>
    <row r="41" spans="1:24" ht="15" customHeight="1">
      <c r="A41" s="14">
        <f t="shared" si="0"/>
        <v>36</v>
      </c>
      <c r="B41" s="89" t="s">
        <v>111</v>
      </c>
      <c r="C41" s="90" t="s">
        <v>112</v>
      </c>
      <c r="D41" s="47">
        <v>1</v>
      </c>
      <c r="E41" s="48">
        <v>10</v>
      </c>
      <c r="F41" s="49">
        <v>7.5</v>
      </c>
      <c r="G41" s="50">
        <v>5</v>
      </c>
      <c r="H41" s="39">
        <v>7</v>
      </c>
      <c r="I41" s="51">
        <v>4</v>
      </c>
      <c r="J41" s="60">
        <v>16.5</v>
      </c>
      <c r="K41" s="66">
        <v>25</v>
      </c>
      <c r="L41" s="168">
        <v>25</v>
      </c>
      <c r="M41" s="43">
        <f t="shared" si="1"/>
        <v>43.5</v>
      </c>
      <c r="N41" s="154"/>
      <c r="O41" s="47"/>
      <c r="P41" s="53"/>
      <c r="Q41" s="54"/>
      <c r="R41" s="47"/>
      <c r="S41" s="53"/>
      <c r="T41" s="54"/>
      <c r="U41" s="47"/>
      <c r="V41" s="53"/>
      <c r="W41" s="54"/>
      <c r="X41" s="166" t="s">
        <v>245</v>
      </c>
    </row>
    <row r="42" spans="1:24" ht="15" customHeight="1">
      <c r="A42" s="14">
        <f t="shared" si="0"/>
        <v>37</v>
      </c>
      <c r="B42" s="87" t="s">
        <v>113</v>
      </c>
      <c r="C42" s="88" t="s">
        <v>114</v>
      </c>
      <c r="D42" s="47">
        <v>10</v>
      </c>
      <c r="E42" s="48">
        <v>10</v>
      </c>
      <c r="F42" s="49">
        <v>10</v>
      </c>
      <c r="G42" s="50">
        <v>41</v>
      </c>
      <c r="H42" s="55"/>
      <c r="I42" s="51">
        <v>51</v>
      </c>
      <c r="J42" s="60"/>
      <c r="K42" s="66"/>
      <c r="L42" s="158">
        <f>G42+I42</f>
        <v>92</v>
      </c>
      <c r="M42" s="159">
        <f t="shared" si="1"/>
        <v>122</v>
      </c>
      <c r="N42" s="154">
        <v>4</v>
      </c>
      <c r="O42" s="47"/>
      <c r="P42" s="53"/>
      <c r="Q42" s="54"/>
      <c r="R42" s="47"/>
      <c r="S42" s="53"/>
      <c r="T42" s="54"/>
      <c r="U42" s="47"/>
      <c r="V42" s="53"/>
      <c r="W42" s="54"/>
      <c r="X42" s="171" t="s">
        <v>235</v>
      </c>
    </row>
    <row r="43" spans="1:28" ht="15" customHeight="1">
      <c r="A43" s="14">
        <f t="shared" si="0"/>
        <v>38</v>
      </c>
      <c r="B43" s="87" t="s">
        <v>115</v>
      </c>
      <c r="C43" s="88" t="s">
        <v>116</v>
      </c>
      <c r="D43" s="47">
        <v>10</v>
      </c>
      <c r="E43" s="48">
        <v>3</v>
      </c>
      <c r="F43" s="49">
        <v>7.5</v>
      </c>
      <c r="G43" s="50"/>
      <c r="H43" s="55">
        <v>20</v>
      </c>
      <c r="I43" s="51">
        <v>14.5</v>
      </c>
      <c r="J43" s="60"/>
      <c r="K43" s="66">
        <v>12</v>
      </c>
      <c r="L43" s="168">
        <v>12</v>
      </c>
      <c r="M43" s="43">
        <f t="shared" si="1"/>
        <v>32.5</v>
      </c>
      <c r="N43" s="154"/>
      <c r="O43" s="47"/>
      <c r="P43" s="53"/>
      <c r="Q43" s="54"/>
      <c r="R43" s="47"/>
      <c r="S43" s="53"/>
      <c r="T43" s="54"/>
      <c r="U43" s="47"/>
      <c r="V43" s="53"/>
      <c r="W43" s="54"/>
      <c r="X43" s="165" t="s">
        <v>245</v>
      </c>
      <c r="Z43" s="1" t="s">
        <v>61</v>
      </c>
      <c r="AA43" s="1">
        <v>1</v>
      </c>
      <c r="AB43" s="46" t="s">
        <v>52</v>
      </c>
    </row>
    <row r="44" spans="1:28" ht="15" customHeight="1">
      <c r="A44" s="14">
        <f t="shared" si="0"/>
        <v>39</v>
      </c>
      <c r="B44" s="89" t="s">
        <v>117</v>
      </c>
      <c r="C44" s="90" t="s">
        <v>118</v>
      </c>
      <c r="D44" s="47">
        <v>9</v>
      </c>
      <c r="E44" s="48">
        <v>9</v>
      </c>
      <c r="F44" s="49">
        <v>7.5</v>
      </c>
      <c r="G44" s="50">
        <v>35.5</v>
      </c>
      <c r="H44" s="67"/>
      <c r="I44" s="51">
        <v>42.5</v>
      </c>
      <c r="J44" s="60"/>
      <c r="K44" s="68"/>
      <c r="L44" s="157">
        <f>G44+I44</f>
        <v>78</v>
      </c>
      <c r="M44" s="43">
        <f t="shared" si="1"/>
        <v>103.5</v>
      </c>
      <c r="N44" s="109"/>
      <c r="O44" s="47">
        <v>98</v>
      </c>
      <c r="P44" s="53">
        <v>201.5</v>
      </c>
      <c r="Q44" s="54">
        <v>3</v>
      </c>
      <c r="R44" s="47"/>
      <c r="S44" s="53"/>
      <c r="T44" s="54"/>
      <c r="U44" s="47"/>
      <c r="V44" s="53"/>
      <c r="W44" s="54"/>
      <c r="X44" s="117" t="s">
        <v>234</v>
      </c>
      <c r="Z44" s="1" t="s">
        <v>216</v>
      </c>
      <c r="AA44" s="1">
        <v>2</v>
      </c>
      <c r="AB44" s="46" t="s">
        <v>53</v>
      </c>
    </row>
    <row r="45" spans="1:28" ht="15" customHeight="1">
      <c r="A45" s="14">
        <f t="shared" si="0"/>
        <v>40</v>
      </c>
      <c r="B45" s="89" t="s">
        <v>119</v>
      </c>
      <c r="C45" s="90" t="s">
        <v>120</v>
      </c>
      <c r="D45" s="47">
        <v>10</v>
      </c>
      <c r="E45" s="48">
        <v>8</v>
      </c>
      <c r="F45" s="49">
        <v>9.5</v>
      </c>
      <c r="G45" s="143">
        <v>12</v>
      </c>
      <c r="H45" s="55">
        <v>23</v>
      </c>
      <c r="I45" s="51">
        <v>40</v>
      </c>
      <c r="J45" s="60"/>
      <c r="K45" s="68"/>
      <c r="L45" s="157">
        <f>H45+I45</f>
        <v>63</v>
      </c>
      <c r="M45" s="43">
        <f t="shared" si="1"/>
        <v>90.5</v>
      </c>
      <c r="N45" s="109"/>
      <c r="O45" s="47">
        <v>48</v>
      </c>
      <c r="P45" s="53"/>
      <c r="Q45" s="54">
        <v>1</v>
      </c>
      <c r="R45" s="47">
        <v>86</v>
      </c>
      <c r="S45" s="53">
        <v>176.5</v>
      </c>
      <c r="T45" s="54">
        <v>2</v>
      </c>
      <c r="U45" s="47"/>
      <c r="V45" s="53"/>
      <c r="W45" s="54"/>
      <c r="X45" s="117" t="s">
        <v>234</v>
      </c>
      <c r="Z45" s="1" t="s">
        <v>217</v>
      </c>
      <c r="AA45" s="1">
        <v>3</v>
      </c>
      <c r="AB45" s="46" t="s">
        <v>54</v>
      </c>
    </row>
    <row r="46" spans="1:28" ht="15" customHeight="1">
      <c r="A46" s="125">
        <f t="shared" si="0"/>
        <v>41</v>
      </c>
      <c r="B46" s="126" t="s">
        <v>121</v>
      </c>
      <c r="C46" s="127" t="s">
        <v>122</v>
      </c>
      <c r="D46" s="128">
        <v>7</v>
      </c>
      <c r="E46" s="129"/>
      <c r="F46" s="130"/>
      <c r="G46" s="118"/>
      <c r="H46" s="124"/>
      <c r="I46" s="134"/>
      <c r="J46" s="144"/>
      <c r="K46" s="146"/>
      <c r="L46" s="146"/>
      <c r="M46" s="137">
        <f t="shared" si="1"/>
        <v>7</v>
      </c>
      <c r="N46" s="109"/>
      <c r="O46" s="47"/>
      <c r="P46" s="53"/>
      <c r="Q46" s="54"/>
      <c r="R46" s="47"/>
      <c r="S46" s="53"/>
      <c r="T46" s="54"/>
      <c r="U46" s="47"/>
      <c r="V46" s="53"/>
      <c r="W46" s="54"/>
      <c r="X46" s="165" t="s">
        <v>245</v>
      </c>
      <c r="Z46" s="1" t="s">
        <v>218</v>
      </c>
      <c r="AA46" s="1">
        <v>4</v>
      </c>
      <c r="AB46" s="46" t="s">
        <v>55</v>
      </c>
    </row>
    <row r="47" spans="1:28" ht="15" customHeight="1">
      <c r="A47" s="14">
        <f t="shared" si="0"/>
        <v>42</v>
      </c>
      <c r="B47" s="89" t="s">
        <v>220</v>
      </c>
      <c r="C47" s="90" t="s">
        <v>123</v>
      </c>
      <c r="D47" s="47">
        <v>2</v>
      </c>
      <c r="E47" s="48">
        <v>5</v>
      </c>
      <c r="F47" s="49">
        <v>3.5</v>
      </c>
      <c r="G47" s="50">
        <v>3</v>
      </c>
      <c r="H47" s="55">
        <v>8</v>
      </c>
      <c r="I47" s="51"/>
      <c r="J47" s="60"/>
      <c r="K47" s="66"/>
      <c r="L47" s="168">
        <f>H47</f>
        <v>8</v>
      </c>
      <c r="M47" s="43">
        <f t="shared" si="1"/>
        <v>18.5</v>
      </c>
      <c r="N47" s="154"/>
      <c r="O47" s="47"/>
      <c r="P47" s="53"/>
      <c r="Q47" s="54"/>
      <c r="R47" s="47"/>
      <c r="S47" s="53"/>
      <c r="T47" s="54"/>
      <c r="U47" s="47"/>
      <c r="V47" s="53"/>
      <c r="W47" s="54"/>
      <c r="X47" s="165" t="s">
        <v>245</v>
      </c>
      <c r="Z47" s="1" t="s">
        <v>219</v>
      </c>
      <c r="AA47" s="1">
        <v>5</v>
      </c>
      <c r="AB47" s="46" t="s">
        <v>56</v>
      </c>
    </row>
    <row r="48" spans="1:24" ht="15" customHeight="1">
      <c r="A48" s="14">
        <f t="shared" si="0"/>
        <v>43</v>
      </c>
      <c r="B48" s="87" t="s">
        <v>25</v>
      </c>
      <c r="C48" s="88" t="s">
        <v>24</v>
      </c>
      <c r="D48" s="47">
        <v>2</v>
      </c>
      <c r="E48" s="48">
        <v>3</v>
      </c>
      <c r="F48" s="49">
        <v>2.5</v>
      </c>
      <c r="G48" s="50"/>
      <c r="H48" s="39"/>
      <c r="I48" s="51"/>
      <c r="J48" s="60"/>
      <c r="K48" s="66"/>
      <c r="L48" s="168"/>
      <c r="M48" s="43">
        <f t="shared" si="1"/>
        <v>7.5</v>
      </c>
      <c r="N48" s="154"/>
      <c r="O48" s="47"/>
      <c r="P48" s="53"/>
      <c r="Q48" s="54"/>
      <c r="R48" s="47"/>
      <c r="S48" s="53"/>
      <c r="T48" s="54"/>
      <c r="U48" s="47"/>
      <c r="V48" s="53"/>
      <c r="W48" s="54"/>
      <c r="X48" s="165" t="s">
        <v>245</v>
      </c>
    </row>
    <row r="49" spans="1:24" ht="15" customHeight="1">
      <c r="A49" s="14">
        <f t="shared" si="0"/>
        <v>44</v>
      </c>
      <c r="B49" s="87" t="s">
        <v>124</v>
      </c>
      <c r="C49" s="88" t="s">
        <v>125</v>
      </c>
      <c r="D49" s="47">
        <v>8</v>
      </c>
      <c r="E49" s="48">
        <v>8</v>
      </c>
      <c r="F49" s="49">
        <v>10</v>
      </c>
      <c r="G49" s="50">
        <v>8.5</v>
      </c>
      <c r="H49" s="55">
        <v>20</v>
      </c>
      <c r="I49" s="51">
        <v>45.5</v>
      </c>
      <c r="J49" s="60"/>
      <c r="K49" s="66"/>
      <c r="L49" s="158">
        <f>H49+I49</f>
        <v>65.5</v>
      </c>
      <c r="M49" s="43">
        <f t="shared" si="1"/>
        <v>91.5</v>
      </c>
      <c r="N49" s="154"/>
      <c r="O49" s="47">
        <v>88</v>
      </c>
      <c r="P49" s="53">
        <v>179.5</v>
      </c>
      <c r="Q49" s="54">
        <v>2</v>
      </c>
      <c r="R49" s="47"/>
      <c r="S49" s="53"/>
      <c r="T49" s="54"/>
      <c r="U49" s="47"/>
      <c r="V49" s="53"/>
      <c r="W49" s="54"/>
      <c r="X49" s="117" t="s">
        <v>234</v>
      </c>
    </row>
    <row r="50" spans="1:24" ht="15" customHeight="1">
      <c r="A50" s="14">
        <f t="shared" si="0"/>
        <v>45</v>
      </c>
      <c r="B50" s="89" t="s">
        <v>126</v>
      </c>
      <c r="C50" s="90" t="s">
        <v>127</v>
      </c>
      <c r="D50" s="47">
        <v>9</v>
      </c>
      <c r="E50" s="48">
        <v>8</v>
      </c>
      <c r="F50" s="49">
        <v>10</v>
      </c>
      <c r="G50" s="50">
        <v>31</v>
      </c>
      <c r="H50" s="67"/>
      <c r="I50" s="51">
        <v>43</v>
      </c>
      <c r="J50" s="60"/>
      <c r="K50" s="68"/>
      <c r="L50" s="157">
        <f>G50+I50</f>
        <v>74</v>
      </c>
      <c r="M50" s="43">
        <f t="shared" si="1"/>
        <v>101</v>
      </c>
      <c r="N50" s="109"/>
      <c r="O50" s="47">
        <v>84</v>
      </c>
      <c r="P50" s="53">
        <v>185</v>
      </c>
      <c r="Q50" s="54">
        <v>2</v>
      </c>
      <c r="R50" s="64"/>
      <c r="S50" s="65"/>
      <c r="T50" s="54"/>
      <c r="U50" s="47"/>
      <c r="V50" s="53"/>
      <c r="W50" s="54"/>
      <c r="X50" s="117" t="s">
        <v>234</v>
      </c>
    </row>
    <row r="51" spans="1:24" ht="15" customHeight="1">
      <c r="A51" s="14">
        <f t="shared" si="0"/>
        <v>46</v>
      </c>
      <c r="B51" s="87" t="s">
        <v>128</v>
      </c>
      <c r="C51" s="88" t="s">
        <v>129</v>
      </c>
      <c r="D51" s="47">
        <v>10</v>
      </c>
      <c r="E51" s="48">
        <v>8</v>
      </c>
      <c r="F51" s="49">
        <v>4.5</v>
      </c>
      <c r="G51" s="50">
        <v>27.5</v>
      </c>
      <c r="H51" s="55">
        <v>16.5</v>
      </c>
      <c r="I51" s="51"/>
      <c r="J51" s="60"/>
      <c r="K51" s="66">
        <v>36</v>
      </c>
      <c r="L51" s="168">
        <v>36</v>
      </c>
      <c r="M51" s="43">
        <f t="shared" si="1"/>
        <v>58.5</v>
      </c>
      <c r="N51" s="154"/>
      <c r="O51" s="47"/>
      <c r="P51" s="53"/>
      <c r="Q51" s="54"/>
      <c r="R51" s="47"/>
      <c r="S51" s="53"/>
      <c r="T51" s="54"/>
      <c r="U51" s="47"/>
      <c r="V51" s="53"/>
      <c r="W51" s="54"/>
      <c r="X51" s="165" t="s">
        <v>245</v>
      </c>
    </row>
    <row r="52" spans="1:24" ht="15" customHeight="1">
      <c r="A52" s="14">
        <f t="shared" si="0"/>
        <v>47</v>
      </c>
      <c r="B52" s="89" t="s">
        <v>130</v>
      </c>
      <c r="C52" s="90" t="s">
        <v>131</v>
      </c>
      <c r="D52" s="47">
        <v>0</v>
      </c>
      <c r="E52" s="48">
        <v>8</v>
      </c>
      <c r="F52" s="49">
        <v>5.5</v>
      </c>
      <c r="G52" s="50">
        <v>2</v>
      </c>
      <c r="H52" s="67">
        <v>9</v>
      </c>
      <c r="I52" s="51"/>
      <c r="J52" s="60">
        <v>13.5</v>
      </c>
      <c r="K52" s="68">
        <v>32</v>
      </c>
      <c r="L52" s="168">
        <v>32</v>
      </c>
      <c r="M52" s="43">
        <f t="shared" si="1"/>
        <v>45.5</v>
      </c>
      <c r="N52" s="109"/>
      <c r="O52" s="47"/>
      <c r="P52" s="53"/>
      <c r="Q52" s="54"/>
      <c r="R52" s="47"/>
      <c r="S52" s="53"/>
      <c r="T52" s="54"/>
      <c r="U52" s="47"/>
      <c r="V52" s="53"/>
      <c r="W52" s="54"/>
      <c r="X52" s="165" t="s">
        <v>245</v>
      </c>
    </row>
    <row r="53" spans="1:24" ht="15" customHeight="1">
      <c r="A53" s="14">
        <f t="shared" si="0"/>
        <v>48</v>
      </c>
      <c r="B53" s="89" t="s">
        <v>132</v>
      </c>
      <c r="C53" s="90" t="s">
        <v>133</v>
      </c>
      <c r="D53" s="47">
        <v>2</v>
      </c>
      <c r="E53" s="48">
        <v>3</v>
      </c>
      <c r="F53" s="49">
        <v>4</v>
      </c>
      <c r="G53" s="50">
        <v>13</v>
      </c>
      <c r="H53" s="67">
        <v>9</v>
      </c>
      <c r="I53" s="51">
        <v>17.5</v>
      </c>
      <c r="J53" s="60">
        <v>28.5</v>
      </c>
      <c r="K53" s="68">
        <v>38</v>
      </c>
      <c r="L53" s="168">
        <v>38</v>
      </c>
      <c r="M53" s="43">
        <f t="shared" si="1"/>
        <v>47</v>
      </c>
      <c r="N53" s="109"/>
      <c r="O53" s="47"/>
      <c r="P53" s="53"/>
      <c r="Q53" s="54"/>
      <c r="R53" s="47"/>
      <c r="S53" s="53"/>
      <c r="T53" s="54"/>
      <c r="U53" s="47"/>
      <c r="V53" s="53"/>
      <c r="W53" s="54"/>
      <c r="X53" s="166" t="s">
        <v>245</v>
      </c>
    </row>
    <row r="54" spans="1:24" ht="15" customHeight="1">
      <c r="A54" s="125">
        <f t="shared" si="0"/>
        <v>49</v>
      </c>
      <c r="B54" s="126" t="s">
        <v>27</v>
      </c>
      <c r="C54" s="127" t="s">
        <v>26</v>
      </c>
      <c r="D54" s="128"/>
      <c r="E54" s="129"/>
      <c r="F54" s="130"/>
      <c r="G54" s="118"/>
      <c r="H54" s="121"/>
      <c r="I54" s="134"/>
      <c r="J54" s="144"/>
      <c r="K54" s="145"/>
      <c r="L54" s="145"/>
      <c r="M54" s="137">
        <f t="shared" si="1"/>
        <v>0</v>
      </c>
      <c r="N54" s="154"/>
      <c r="O54" s="47"/>
      <c r="P54" s="53"/>
      <c r="Q54" s="54"/>
      <c r="R54" s="47"/>
      <c r="S54" s="53"/>
      <c r="T54" s="54"/>
      <c r="U54" s="47"/>
      <c r="V54" s="53"/>
      <c r="W54" s="54"/>
      <c r="X54" s="166" t="s">
        <v>245</v>
      </c>
    </row>
    <row r="55" spans="1:24" ht="15" customHeight="1">
      <c r="A55" s="125">
        <f t="shared" si="0"/>
        <v>50</v>
      </c>
      <c r="B55" s="126" t="s">
        <v>134</v>
      </c>
      <c r="C55" s="127" t="s">
        <v>135</v>
      </c>
      <c r="D55" s="128"/>
      <c r="E55" s="129"/>
      <c r="F55" s="130"/>
      <c r="G55" s="118"/>
      <c r="H55" s="124"/>
      <c r="I55" s="134"/>
      <c r="J55" s="144"/>
      <c r="K55" s="146"/>
      <c r="L55" s="145"/>
      <c r="M55" s="137">
        <f t="shared" si="1"/>
        <v>0</v>
      </c>
      <c r="N55" s="109"/>
      <c r="O55" s="47"/>
      <c r="P55" s="53"/>
      <c r="Q55" s="54"/>
      <c r="R55" s="47"/>
      <c r="S55" s="53"/>
      <c r="T55" s="54"/>
      <c r="U55" s="47"/>
      <c r="V55" s="53"/>
      <c r="W55" s="54"/>
      <c r="X55" s="165" t="s">
        <v>245</v>
      </c>
    </row>
    <row r="56" spans="1:24" ht="15" customHeight="1">
      <c r="A56" s="14">
        <f t="shared" si="0"/>
        <v>51</v>
      </c>
      <c r="B56" s="87" t="s">
        <v>136</v>
      </c>
      <c r="C56" s="88" t="s">
        <v>137</v>
      </c>
      <c r="D56" s="47">
        <v>9</v>
      </c>
      <c r="E56" s="48">
        <v>10</v>
      </c>
      <c r="F56" s="49">
        <v>10</v>
      </c>
      <c r="G56" s="50">
        <v>23.5</v>
      </c>
      <c r="H56" s="39">
        <v>15</v>
      </c>
      <c r="I56" s="51">
        <v>27</v>
      </c>
      <c r="J56" s="60">
        <v>30.5</v>
      </c>
      <c r="K56" s="66">
        <v>63</v>
      </c>
      <c r="L56" s="158">
        <v>63</v>
      </c>
      <c r="M56" s="43">
        <f t="shared" si="1"/>
        <v>92</v>
      </c>
      <c r="N56" s="154"/>
      <c r="O56" s="47">
        <v>56.5</v>
      </c>
      <c r="P56" s="53"/>
      <c r="Q56" s="54">
        <v>1</v>
      </c>
      <c r="R56" s="47">
        <v>95.5</v>
      </c>
      <c r="S56" s="53">
        <v>187.5</v>
      </c>
      <c r="T56" s="54">
        <v>2</v>
      </c>
      <c r="U56" s="47"/>
      <c r="V56" s="53"/>
      <c r="W56" s="54"/>
      <c r="X56" s="117" t="s">
        <v>234</v>
      </c>
    </row>
    <row r="57" spans="1:24" ht="15" customHeight="1">
      <c r="A57" s="14">
        <f t="shared" si="0"/>
        <v>52</v>
      </c>
      <c r="B57" s="89" t="s">
        <v>138</v>
      </c>
      <c r="C57" s="90" t="s">
        <v>139</v>
      </c>
      <c r="D57" s="47">
        <v>4</v>
      </c>
      <c r="E57" s="48">
        <v>7</v>
      </c>
      <c r="F57" s="149"/>
      <c r="G57" s="50">
        <v>7</v>
      </c>
      <c r="H57" s="55">
        <v>9</v>
      </c>
      <c r="I57" s="51"/>
      <c r="J57" s="60"/>
      <c r="K57" s="66"/>
      <c r="L57" s="168">
        <f>H57</f>
        <v>9</v>
      </c>
      <c r="M57" s="43">
        <f t="shared" si="1"/>
        <v>20</v>
      </c>
      <c r="N57" s="154"/>
      <c r="O57" s="47"/>
      <c r="P57" s="53"/>
      <c r="Q57" s="54"/>
      <c r="R57" s="47"/>
      <c r="S57" s="53"/>
      <c r="T57" s="54"/>
      <c r="U57" s="47"/>
      <c r="V57" s="53"/>
      <c r="W57" s="54"/>
      <c r="X57" s="165" t="s">
        <v>245</v>
      </c>
    </row>
    <row r="58" spans="1:24" ht="15" customHeight="1">
      <c r="A58" s="14">
        <f t="shared" si="0"/>
        <v>53</v>
      </c>
      <c r="B58" s="87" t="s">
        <v>140</v>
      </c>
      <c r="C58" s="88" t="s">
        <v>28</v>
      </c>
      <c r="D58" s="47">
        <v>10</v>
      </c>
      <c r="E58" s="48">
        <v>5</v>
      </c>
      <c r="F58" s="49">
        <v>10</v>
      </c>
      <c r="G58" s="50">
        <v>48</v>
      </c>
      <c r="H58" s="39"/>
      <c r="I58" s="51">
        <v>38.5</v>
      </c>
      <c r="J58" s="60"/>
      <c r="K58" s="66"/>
      <c r="L58" s="158">
        <f>G58+I58</f>
        <v>86.5</v>
      </c>
      <c r="M58" s="43">
        <f t="shared" si="1"/>
        <v>111.5</v>
      </c>
      <c r="N58" s="154"/>
      <c r="O58" s="47">
        <v>86.5</v>
      </c>
      <c r="P58" s="53">
        <v>198</v>
      </c>
      <c r="Q58" s="54">
        <v>3</v>
      </c>
      <c r="R58" s="47"/>
      <c r="S58" s="53"/>
      <c r="T58" s="54"/>
      <c r="U58" s="47"/>
      <c r="V58" s="53"/>
      <c r="W58" s="54"/>
      <c r="X58" s="117" t="s">
        <v>234</v>
      </c>
    </row>
    <row r="59" spans="1:24" ht="15" customHeight="1">
      <c r="A59" s="14">
        <f t="shared" si="0"/>
        <v>54</v>
      </c>
      <c r="B59" s="87" t="s">
        <v>141</v>
      </c>
      <c r="C59" s="88" t="s">
        <v>142</v>
      </c>
      <c r="D59" s="47">
        <v>9</v>
      </c>
      <c r="E59" s="48">
        <v>10</v>
      </c>
      <c r="F59" s="49">
        <v>5.5</v>
      </c>
      <c r="G59" s="50">
        <v>37</v>
      </c>
      <c r="H59" s="67"/>
      <c r="I59" s="51"/>
      <c r="J59" s="60">
        <v>35</v>
      </c>
      <c r="K59" s="68"/>
      <c r="L59" s="157">
        <f>G59+J59</f>
        <v>72</v>
      </c>
      <c r="M59" s="43">
        <f t="shared" si="1"/>
        <v>96.5</v>
      </c>
      <c r="N59" s="109"/>
      <c r="O59" s="47">
        <v>65.5</v>
      </c>
      <c r="P59" s="53"/>
      <c r="Q59" s="54">
        <v>1</v>
      </c>
      <c r="R59" s="47">
        <v>107.5</v>
      </c>
      <c r="S59" s="53">
        <v>204</v>
      </c>
      <c r="T59" s="54">
        <v>3</v>
      </c>
      <c r="U59" s="47"/>
      <c r="V59" s="53"/>
      <c r="W59" s="54"/>
      <c r="X59" s="117" t="s">
        <v>234</v>
      </c>
    </row>
    <row r="60" spans="1:24" ht="15" customHeight="1">
      <c r="A60" s="14">
        <f t="shared" si="0"/>
        <v>55</v>
      </c>
      <c r="B60" s="89" t="s">
        <v>30</v>
      </c>
      <c r="C60" s="90" t="s">
        <v>29</v>
      </c>
      <c r="D60" s="47">
        <v>1</v>
      </c>
      <c r="E60" s="48">
        <v>7</v>
      </c>
      <c r="F60" s="49">
        <v>4.5</v>
      </c>
      <c r="G60" s="50">
        <v>15</v>
      </c>
      <c r="H60" s="39">
        <v>15</v>
      </c>
      <c r="I60" s="51">
        <v>16</v>
      </c>
      <c r="J60" s="60">
        <v>25.5</v>
      </c>
      <c r="K60" s="66">
        <v>46</v>
      </c>
      <c r="L60" s="168">
        <v>46</v>
      </c>
      <c r="M60" s="43">
        <f t="shared" si="1"/>
        <v>58.5</v>
      </c>
      <c r="N60" s="154"/>
      <c r="O60" s="47"/>
      <c r="P60" s="53"/>
      <c r="Q60" s="54"/>
      <c r="R60" s="47"/>
      <c r="S60" s="53"/>
      <c r="T60" s="54"/>
      <c r="U60" s="47"/>
      <c r="V60" s="53"/>
      <c r="W60" s="54"/>
      <c r="X60" s="166" t="s">
        <v>245</v>
      </c>
    </row>
    <row r="61" spans="1:24" ht="15" customHeight="1">
      <c r="A61" s="14">
        <f t="shared" si="0"/>
        <v>56</v>
      </c>
      <c r="B61" s="89" t="s">
        <v>143</v>
      </c>
      <c r="C61" s="90" t="s">
        <v>144</v>
      </c>
      <c r="D61" s="47">
        <v>10</v>
      </c>
      <c r="E61" s="48">
        <v>4</v>
      </c>
      <c r="F61" s="49">
        <v>9.5</v>
      </c>
      <c r="G61" s="50">
        <v>1</v>
      </c>
      <c r="H61" s="39">
        <v>26.5</v>
      </c>
      <c r="I61" s="51">
        <v>34.5</v>
      </c>
      <c r="J61" s="60"/>
      <c r="K61" s="66"/>
      <c r="L61" s="158">
        <f>H61+I61</f>
        <v>61</v>
      </c>
      <c r="M61" s="43">
        <f t="shared" si="1"/>
        <v>84.5</v>
      </c>
      <c r="N61" s="154"/>
      <c r="O61" s="47">
        <v>67.5</v>
      </c>
      <c r="P61" s="53"/>
      <c r="Q61" s="54">
        <v>1</v>
      </c>
      <c r="R61" s="47">
        <v>51</v>
      </c>
      <c r="S61" s="53"/>
      <c r="T61" s="54">
        <v>1</v>
      </c>
      <c r="U61" s="47"/>
      <c r="V61" s="53"/>
      <c r="W61" s="54"/>
      <c r="X61" s="117" t="s">
        <v>234</v>
      </c>
    </row>
    <row r="62" spans="1:24" ht="15" customHeight="1">
      <c r="A62" s="125">
        <f t="shared" si="0"/>
        <v>57</v>
      </c>
      <c r="B62" s="126" t="s">
        <v>145</v>
      </c>
      <c r="C62" s="127" t="s">
        <v>146</v>
      </c>
      <c r="D62" s="128"/>
      <c r="E62" s="129"/>
      <c r="F62" s="130"/>
      <c r="G62" s="118"/>
      <c r="H62" s="122"/>
      <c r="I62" s="134"/>
      <c r="J62" s="144"/>
      <c r="K62" s="145"/>
      <c r="L62" s="145"/>
      <c r="M62" s="137">
        <f t="shared" si="1"/>
        <v>0</v>
      </c>
      <c r="N62" s="154"/>
      <c r="O62" s="47"/>
      <c r="P62" s="53"/>
      <c r="Q62" s="54"/>
      <c r="R62" s="47"/>
      <c r="S62" s="53"/>
      <c r="T62" s="54"/>
      <c r="U62" s="47"/>
      <c r="V62" s="53"/>
      <c r="W62" s="54"/>
      <c r="X62" s="165" t="s">
        <v>245</v>
      </c>
    </row>
    <row r="63" spans="1:25" ht="15" customHeight="1">
      <c r="A63" s="14">
        <f t="shared" si="0"/>
        <v>58</v>
      </c>
      <c r="B63" s="89" t="s">
        <v>147</v>
      </c>
      <c r="C63" s="90" t="s">
        <v>148</v>
      </c>
      <c r="D63" s="47">
        <v>1</v>
      </c>
      <c r="E63" s="48">
        <v>0</v>
      </c>
      <c r="F63" s="49">
        <v>0</v>
      </c>
      <c r="G63" s="50">
        <v>36</v>
      </c>
      <c r="H63" s="67"/>
      <c r="I63" s="51">
        <v>33.5</v>
      </c>
      <c r="J63" s="60"/>
      <c r="K63" s="68"/>
      <c r="L63" s="157">
        <f>G63+I63</f>
        <v>69.5</v>
      </c>
      <c r="M63" s="163">
        <f t="shared" si="1"/>
        <v>70.5</v>
      </c>
      <c r="N63" s="109"/>
      <c r="O63" s="47">
        <v>57</v>
      </c>
      <c r="P63" s="53"/>
      <c r="Q63" s="54">
        <v>1</v>
      </c>
      <c r="R63" s="47">
        <v>87.5</v>
      </c>
      <c r="S63" s="53">
        <v>158</v>
      </c>
      <c r="T63" s="54">
        <v>2</v>
      </c>
      <c r="U63" s="47"/>
      <c r="V63" s="53"/>
      <c r="W63" s="54"/>
      <c r="X63" s="117" t="s">
        <v>234</v>
      </c>
      <c r="Y63" s="2" t="s">
        <v>240</v>
      </c>
    </row>
    <row r="64" spans="1:25" ht="15" customHeight="1">
      <c r="A64" s="14">
        <f t="shared" si="0"/>
        <v>59</v>
      </c>
      <c r="B64" s="87" t="s">
        <v>149</v>
      </c>
      <c r="C64" s="88" t="s">
        <v>150</v>
      </c>
      <c r="D64" s="47">
        <v>2</v>
      </c>
      <c r="E64" s="48">
        <v>0</v>
      </c>
      <c r="F64" s="49">
        <v>3.5</v>
      </c>
      <c r="G64" s="50">
        <v>31</v>
      </c>
      <c r="H64" s="67"/>
      <c r="I64" s="51">
        <v>35.5</v>
      </c>
      <c r="J64" s="60"/>
      <c r="K64" s="68"/>
      <c r="L64" s="157">
        <f>G64+I64</f>
        <v>66.5</v>
      </c>
      <c r="M64" s="163">
        <f t="shared" si="1"/>
        <v>72</v>
      </c>
      <c r="N64" s="109"/>
      <c r="O64" s="47">
        <v>61.5</v>
      </c>
      <c r="P64" s="53"/>
      <c r="Q64" s="54">
        <v>1</v>
      </c>
      <c r="R64" s="47">
        <v>107</v>
      </c>
      <c r="S64" s="53">
        <v>179</v>
      </c>
      <c r="T64" s="54">
        <v>2</v>
      </c>
      <c r="U64" s="47"/>
      <c r="V64" s="53"/>
      <c r="W64" s="54"/>
      <c r="X64" s="117" t="s">
        <v>234</v>
      </c>
      <c r="Y64" s="2" t="s">
        <v>242</v>
      </c>
    </row>
    <row r="65" spans="1:24" ht="15" customHeight="1">
      <c r="A65" s="14">
        <f t="shared" si="0"/>
        <v>60</v>
      </c>
      <c r="B65" s="87" t="s">
        <v>151</v>
      </c>
      <c r="C65" s="88" t="s">
        <v>152</v>
      </c>
      <c r="D65" s="47">
        <v>2</v>
      </c>
      <c r="E65" s="48">
        <v>10</v>
      </c>
      <c r="F65" s="49">
        <v>10</v>
      </c>
      <c r="G65" s="50">
        <v>18.5</v>
      </c>
      <c r="H65" s="67">
        <v>23</v>
      </c>
      <c r="I65" s="51">
        <v>16.5</v>
      </c>
      <c r="J65" s="60">
        <v>21</v>
      </c>
      <c r="K65" s="68">
        <v>74</v>
      </c>
      <c r="L65" s="158">
        <v>74</v>
      </c>
      <c r="M65" s="43">
        <f t="shared" si="1"/>
        <v>96</v>
      </c>
      <c r="N65" s="109"/>
      <c r="O65" s="47">
        <v>104</v>
      </c>
      <c r="P65" s="53">
        <v>200</v>
      </c>
      <c r="Q65" s="54">
        <v>3</v>
      </c>
      <c r="R65" s="47"/>
      <c r="S65" s="53"/>
      <c r="T65" s="54"/>
      <c r="U65" s="47"/>
      <c r="V65" s="53"/>
      <c r="W65" s="54"/>
      <c r="X65" s="117" t="s">
        <v>234</v>
      </c>
    </row>
    <row r="66" spans="1:24" ht="15" customHeight="1">
      <c r="A66" s="14">
        <f t="shared" si="0"/>
        <v>61</v>
      </c>
      <c r="B66" s="89" t="s">
        <v>153</v>
      </c>
      <c r="C66" s="90" t="s">
        <v>154</v>
      </c>
      <c r="D66" s="47">
        <v>2</v>
      </c>
      <c r="E66" s="48">
        <v>10</v>
      </c>
      <c r="F66" s="49">
        <v>5.5</v>
      </c>
      <c r="G66" s="50"/>
      <c r="H66" s="67">
        <v>51.5</v>
      </c>
      <c r="I66" s="51">
        <v>41</v>
      </c>
      <c r="J66" s="60"/>
      <c r="K66" s="68"/>
      <c r="L66" s="157">
        <f>H66+I66</f>
        <v>92.5</v>
      </c>
      <c r="M66" s="43">
        <f t="shared" si="1"/>
        <v>110</v>
      </c>
      <c r="N66" s="109"/>
      <c r="O66" s="47">
        <v>69</v>
      </c>
      <c r="P66" s="53"/>
      <c r="Q66" s="54">
        <v>1</v>
      </c>
      <c r="R66" s="47">
        <v>89</v>
      </c>
      <c r="S66" s="53">
        <v>199</v>
      </c>
      <c r="T66" s="54">
        <v>3</v>
      </c>
      <c r="U66" s="47"/>
      <c r="V66" s="53"/>
      <c r="W66" s="54"/>
      <c r="X66" s="116" t="s">
        <v>234</v>
      </c>
    </row>
    <row r="67" spans="1:24" ht="15" customHeight="1">
      <c r="A67" s="14">
        <f t="shared" si="0"/>
        <v>62</v>
      </c>
      <c r="B67" s="87" t="s">
        <v>155</v>
      </c>
      <c r="C67" s="88" t="s">
        <v>156</v>
      </c>
      <c r="D67" s="47">
        <v>5.5</v>
      </c>
      <c r="E67" s="48">
        <v>8</v>
      </c>
      <c r="F67" s="49">
        <v>10</v>
      </c>
      <c r="G67" s="50">
        <v>17</v>
      </c>
      <c r="H67" s="50">
        <v>39</v>
      </c>
      <c r="I67" s="51">
        <v>17.5</v>
      </c>
      <c r="J67" s="60">
        <v>21.5</v>
      </c>
      <c r="K67" s="68"/>
      <c r="L67" s="158">
        <f>H67+J67</f>
        <v>60.5</v>
      </c>
      <c r="M67" s="43">
        <f t="shared" si="1"/>
        <v>84</v>
      </c>
      <c r="N67" s="109"/>
      <c r="O67" s="47">
        <v>54.5</v>
      </c>
      <c r="P67" s="53"/>
      <c r="Q67" s="54">
        <v>1</v>
      </c>
      <c r="R67" s="47">
        <v>96.5</v>
      </c>
      <c r="S67" s="53">
        <v>180.5</v>
      </c>
      <c r="T67" s="54">
        <v>2</v>
      </c>
      <c r="U67" s="47"/>
      <c r="V67" s="53"/>
      <c r="W67" s="54"/>
      <c r="X67" s="116" t="s">
        <v>234</v>
      </c>
    </row>
    <row r="68" spans="1:24" ht="15" customHeight="1">
      <c r="A68" s="14">
        <f t="shared" si="0"/>
        <v>63</v>
      </c>
      <c r="B68" s="89" t="s">
        <v>157</v>
      </c>
      <c r="C68" s="90" t="s">
        <v>158</v>
      </c>
      <c r="D68" s="47">
        <v>3</v>
      </c>
      <c r="E68" s="48">
        <v>8</v>
      </c>
      <c r="F68" s="49">
        <v>1</v>
      </c>
      <c r="G68" s="50">
        <v>10</v>
      </c>
      <c r="H68" s="39">
        <v>20</v>
      </c>
      <c r="I68" s="51">
        <v>6</v>
      </c>
      <c r="J68" s="60"/>
      <c r="K68" s="66"/>
      <c r="L68" s="168">
        <f>H68+I68</f>
        <v>26</v>
      </c>
      <c r="M68" s="43">
        <f t="shared" si="1"/>
        <v>38</v>
      </c>
      <c r="N68" s="154"/>
      <c r="O68" s="47"/>
      <c r="P68" s="53"/>
      <c r="Q68" s="54"/>
      <c r="R68" s="47"/>
      <c r="S68" s="53"/>
      <c r="T68" s="54"/>
      <c r="U68" s="47"/>
      <c r="V68" s="53"/>
      <c r="W68" s="54"/>
      <c r="X68" s="165" t="s">
        <v>245</v>
      </c>
    </row>
    <row r="69" spans="1:28" ht="15" customHeight="1">
      <c r="A69" s="14">
        <f t="shared" si="0"/>
        <v>64</v>
      </c>
      <c r="B69" s="89" t="s">
        <v>32</v>
      </c>
      <c r="C69" s="90" t="s">
        <v>31</v>
      </c>
      <c r="D69" s="47">
        <v>9</v>
      </c>
      <c r="E69" s="48">
        <v>10</v>
      </c>
      <c r="F69" s="49">
        <v>2</v>
      </c>
      <c r="G69" s="50">
        <v>25</v>
      </c>
      <c r="H69" s="39">
        <v>17.5</v>
      </c>
      <c r="I69" s="51">
        <v>12.5</v>
      </c>
      <c r="J69" s="60">
        <v>37.5</v>
      </c>
      <c r="K69" s="66">
        <v>62</v>
      </c>
      <c r="L69" s="158">
        <v>62</v>
      </c>
      <c r="M69" s="43">
        <f t="shared" si="1"/>
        <v>83</v>
      </c>
      <c r="N69" s="154"/>
      <c r="O69" s="47">
        <v>49.5</v>
      </c>
      <c r="P69" s="53"/>
      <c r="Q69" s="54">
        <v>1</v>
      </c>
      <c r="R69" s="47">
        <v>69</v>
      </c>
      <c r="S69" s="53"/>
      <c r="T69" s="54">
        <v>1</v>
      </c>
      <c r="U69" s="47">
        <v>113</v>
      </c>
      <c r="V69" s="53">
        <v>196</v>
      </c>
      <c r="W69" s="54">
        <v>3</v>
      </c>
      <c r="X69" s="117" t="s">
        <v>234</v>
      </c>
      <c r="Z69" s="1" t="s">
        <v>61</v>
      </c>
      <c r="AA69" s="1">
        <v>1</v>
      </c>
      <c r="AB69" s="46" t="s">
        <v>52</v>
      </c>
    </row>
    <row r="70" spans="1:28" ht="15" customHeight="1">
      <c r="A70" s="14">
        <f t="shared" si="0"/>
        <v>65</v>
      </c>
      <c r="B70" s="87" t="s">
        <v>34</v>
      </c>
      <c r="C70" s="88" t="s">
        <v>33</v>
      </c>
      <c r="D70" s="47">
        <v>3</v>
      </c>
      <c r="E70" s="48">
        <v>0</v>
      </c>
      <c r="F70" s="49">
        <v>8.5</v>
      </c>
      <c r="G70" s="50">
        <v>28.5</v>
      </c>
      <c r="H70" s="55">
        <v>32</v>
      </c>
      <c r="I70" s="51">
        <v>35</v>
      </c>
      <c r="J70" s="60"/>
      <c r="K70" s="66"/>
      <c r="L70" s="158">
        <f>H70+I70</f>
        <v>67</v>
      </c>
      <c r="M70" s="43">
        <f t="shared" si="1"/>
        <v>78.5</v>
      </c>
      <c r="N70" s="154"/>
      <c r="O70" s="47">
        <v>51.5</v>
      </c>
      <c r="P70" s="53"/>
      <c r="Q70" s="54">
        <v>1</v>
      </c>
      <c r="R70" s="47">
        <v>57</v>
      </c>
      <c r="S70" s="53"/>
      <c r="T70" s="54">
        <v>1</v>
      </c>
      <c r="U70" s="47">
        <v>112</v>
      </c>
      <c r="V70" s="53">
        <v>190.5</v>
      </c>
      <c r="W70" s="54">
        <v>2</v>
      </c>
      <c r="X70" s="117" t="s">
        <v>234</v>
      </c>
      <c r="Z70" s="1" t="s">
        <v>216</v>
      </c>
      <c r="AA70" s="1">
        <v>2</v>
      </c>
      <c r="AB70" s="46" t="s">
        <v>53</v>
      </c>
    </row>
    <row r="71" spans="1:28" ht="15" customHeight="1">
      <c r="A71" s="14">
        <f t="shared" si="0"/>
        <v>66</v>
      </c>
      <c r="B71" s="87" t="s">
        <v>159</v>
      </c>
      <c r="C71" s="88" t="s">
        <v>160</v>
      </c>
      <c r="D71" s="47">
        <v>9</v>
      </c>
      <c r="E71" s="48">
        <v>10</v>
      </c>
      <c r="F71" s="49">
        <v>5.5</v>
      </c>
      <c r="G71" s="50">
        <v>50</v>
      </c>
      <c r="H71" s="67"/>
      <c r="I71" s="51"/>
      <c r="J71" s="60">
        <v>31</v>
      </c>
      <c r="K71" s="68"/>
      <c r="L71" s="157">
        <f>G71+J71</f>
        <v>81</v>
      </c>
      <c r="M71" s="43">
        <f t="shared" si="1"/>
        <v>105.5</v>
      </c>
      <c r="N71" s="109"/>
      <c r="O71" s="47">
        <v>112</v>
      </c>
      <c r="P71" s="53">
        <v>217.5</v>
      </c>
      <c r="Q71" s="54">
        <v>3</v>
      </c>
      <c r="R71" s="47"/>
      <c r="S71" s="53"/>
      <c r="T71" s="54"/>
      <c r="U71" s="47"/>
      <c r="V71" s="53"/>
      <c r="W71" s="54"/>
      <c r="X71" s="117" t="s">
        <v>234</v>
      </c>
      <c r="Z71" s="1" t="s">
        <v>217</v>
      </c>
      <c r="AA71" s="1">
        <v>3</v>
      </c>
      <c r="AB71" s="46" t="s">
        <v>54</v>
      </c>
    </row>
    <row r="72" spans="1:28" ht="15" customHeight="1">
      <c r="A72" s="14">
        <f t="shared" si="0"/>
        <v>67</v>
      </c>
      <c r="B72" s="87" t="s">
        <v>161</v>
      </c>
      <c r="C72" s="88" t="s">
        <v>162</v>
      </c>
      <c r="D72" s="47">
        <v>10</v>
      </c>
      <c r="E72" s="48">
        <v>0</v>
      </c>
      <c r="F72" s="49">
        <v>2</v>
      </c>
      <c r="G72" s="50">
        <v>26</v>
      </c>
      <c r="H72" s="55">
        <v>15</v>
      </c>
      <c r="I72" s="51"/>
      <c r="J72" s="60"/>
      <c r="K72" s="68">
        <v>66</v>
      </c>
      <c r="L72" s="157">
        <v>66</v>
      </c>
      <c r="M72" s="43">
        <f t="shared" si="1"/>
        <v>78</v>
      </c>
      <c r="N72" s="109"/>
      <c r="O72" s="47">
        <v>75</v>
      </c>
      <c r="P72" s="53">
        <v>153</v>
      </c>
      <c r="Q72" s="54">
        <v>2</v>
      </c>
      <c r="R72" s="47"/>
      <c r="S72" s="53"/>
      <c r="T72" s="54"/>
      <c r="U72" s="47"/>
      <c r="V72" s="53"/>
      <c r="W72" s="54"/>
      <c r="X72" s="117" t="s">
        <v>234</v>
      </c>
      <c r="Z72" s="1" t="s">
        <v>218</v>
      </c>
      <c r="AA72" s="1">
        <v>4</v>
      </c>
      <c r="AB72" s="46" t="s">
        <v>55</v>
      </c>
    </row>
    <row r="73" spans="1:28" ht="15" customHeight="1">
      <c r="A73" s="14">
        <f aca="true" t="shared" si="2" ref="A73:A106">A72+1</f>
        <v>68</v>
      </c>
      <c r="B73" s="89" t="s">
        <v>163</v>
      </c>
      <c r="C73" s="90" t="s">
        <v>164</v>
      </c>
      <c r="D73" s="47">
        <v>9</v>
      </c>
      <c r="E73" s="48">
        <v>7</v>
      </c>
      <c r="F73" s="49">
        <v>10</v>
      </c>
      <c r="G73" s="50">
        <v>52</v>
      </c>
      <c r="H73" s="67"/>
      <c r="I73" s="51">
        <v>43</v>
      </c>
      <c r="J73" s="60"/>
      <c r="K73" s="68"/>
      <c r="L73" s="157">
        <f>G73+I73</f>
        <v>95</v>
      </c>
      <c r="M73" s="159">
        <f aca="true" t="shared" si="3" ref="M73:M106">D73+E73+F73+L73</f>
        <v>121</v>
      </c>
      <c r="N73" s="109">
        <v>4</v>
      </c>
      <c r="O73" s="47"/>
      <c r="P73" s="53"/>
      <c r="Q73" s="54"/>
      <c r="R73" s="47"/>
      <c r="S73" s="53"/>
      <c r="T73" s="54"/>
      <c r="U73" s="47"/>
      <c r="V73" s="53"/>
      <c r="W73" s="54"/>
      <c r="X73" s="171" t="s">
        <v>235</v>
      </c>
      <c r="Z73" s="1" t="s">
        <v>219</v>
      </c>
      <c r="AA73" s="1">
        <v>5</v>
      </c>
      <c r="AB73" s="46" t="s">
        <v>56</v>
      </c>
    </row>
    <row r="74" spans="1:24" ht="15" customHeight="1">
      <c r="A74" s="14">
        <f t="shared" si="2"/>
        <v>69</v>
      </c>
      <c r="B74" s="87" t="s">
        <v>165</v>
      </c>
      <c r="C74" s="88" t="s">
        <v>166</v>
      </c>
      <c r="D74" s="47">
        <v>2</v>
      </c>
      <c r="E74" s="48">
        <v>3</v>
      </c>
      <c r="F74" s="49">
        <v>1.5</v>
      </c>
      <c r="G74" s="50">
        <v>7</v>
      </c>
      <c r="H74" s="55">
        <v>5</v>
      </c>
      <c r="I74" s="51"/>
      <c r="J74" s="60"/>
      <c r="K74" s="68"/>
      <c r="L74" s="169">
        <f>H74</f>
        <v>5</v>
      </c>
      <c r="M74" s="43">
        <f t="shared" si="3"/>
        <v>11.5</v>
      </c>
      <c r="N74" s="109"/>
      <c r="O74" s="47"/>
      <c r="P74" s="53"/>
      <c r="Q74" s="54"/>
      <c r="R74" s="47"/>
      <c r="S74" s="53"/>
      <c r="T74" s="54"/>
      <c r="U74" s="47"/>
      <c r="V74" s="53"/>
      <c r="W74" s="54"/>
      <c r="X74" s="165" t="s">
        <v>245</v>
      </c>
    </row>
    <row r="75" spans="1:24" ht="15" customHeight="1">
      <c r="A75" s="14">
        <f t="shared" si="2"/>
        <v>70</v>
      </c>
      <c r="B75" s="87" t="s">
        <v>167</v>
      </c>
      <c r="C75" s="88" t="s">
        <v>168</v>
      </c>
      <c r="D75" s="47">
        <v>10</v>
      </c>
      <c r="E75" s="48">
        <v>10</v>
      </c>
      <c r="F75" s="49">
        <v>7.5</v>
      </c>
      <c r="G75" s="50">
        <v>8</v>
      </c>
      <c r="H75" s="67">
        <v>42</v>
      </c>
      <c r="I75" s="51">
        <v>21</v>
      </c>
      <c r="J75" s="60"/>
      <c r="K75" s="68"/>
      <c r="L75" s="157">
        <f>H75+I75</f>
        <v>63</v>
      </c>
      <c r="M75" s="43">
        <f t="shared" si="3"/>
        <v>90.5</v>
      </c>
      <c r="N75" s="109"/>
      <c r="O75" s="47">
        <v>5</v>
      </c>
      <c r="P75" s="53"/>
      <c r="Q75" s="54">
        <v>1</v>
      </c>
      <c r="R75" s="47">
        <v>79</v>
      </c>
      <c r="S75" s="53">
        <v>169.5</v>
      </c>
      <c r="T75" s="54">
        <v>2</v>
      </c>
      <c r="U75" s="47"/>
      <c r="V75" s="53"/>
      <c r="W75" s="54"/>
      <c r="X75" s="117" t="s">
        <v>234</v>
      </c>
    </row>
    <row r="76" spans="1:24" ht="15" customHeight="1">
      <c r="A76" s="14">
        <f t="shared" si="2"/>
        <v>71</v>
      </c>
      <c r="B76" s="89" t="s">
        <v>169</v>
      </c>
      <c r="C76" s="90" t="s">
        <v>170</v>
      </c>
      <c r="D76" s="47">
        <v>4</v>
      </c>
      <c r="E76" s="48">
        <v>5</v>
      </c>
      <c r="F76" s="49">
        <v>10</v>
      </c>
      <c r="G76" s="50">
        <v>24</v>
      </c>
      <c r="H76" s="67">
        <v>25.5</v>
      </c>
      <c r="I76" s="51">
        <v>59.5</v>
      </c>
      <c r="J76" s="60"/>
      <c r="K76" s="68"/>
      <c r="L76" s="157">
        <f>H76+I76</f>
        <v>85</v>
      </c>
      <c r="M76" s="43">
        <f t="shared" si="3"/>
        <v>104</v>
      </c>
      <c r="N76" s="109"/>
      <c r="O76" s="47">
        <v>76.5</v>
      </c>
      <c r="P76" s="53">
        <v>180.5</v>
      </c>
      <c r="Q76" s="54">
        <v>2</v>
      </c>
      <c r="R76" s="47"/>
      <c r="S76" s="53"/>
      <c r="T76" s="54"/>
      <c r="U76" s="47"/>
      <c r="V76" s="53"/>
      <c r="W76" s="54"/>
      <c r="X76" s="117" t="s">
        <v>234</v>
      </c>
    </row>
    <row r="77" spans="1:24" ht="15" customHeight="1">
      <c r="A77" s="14">
        <f t="shared" si="2"/>
        <v>72</v>
      </c>
      <c r="B77" s="89" t="s">
        <v>171</v>
      </c>
      <c r="C77" s="90" t="s">
        <v>172</v>
      </c>
      <c r="D77" s="47">
        <v>2</v>
      </c>
      <c r="E77" s="48">
        <v>5</v>
      </c>
      <c r="F77" s="49">
        <v>10</v>
      </c>
      <c r="G77" s="50">
        <v>31</v>
      </c>
      <c r="H77" s="67"/>
      <c r="I77" s="51">
        <v>41.5</v>
      </c>
      <c r="J77" s="60"/>
      <c r="K77" s="68"/>
      <c r="L77" s="157">
        <f>G77+I77</f>
        <v>72.5</v>
      </c>
      <c r="M77" s="43">
        <f t="shared" si="3"/>
        <v>89.5</v>
      </c>
      <c r="N77" s="109"/>
      <c r="O77" s="47">
        <v>34</v>
      </c>
      <c r="P77" s="53"/>
      <c r="Q77" s="54">
        <v>1</v>
      </c>
      <c r="R77" s="47">
        <v>53.5</v>
      </c>
      <c r="S77" s="53"/>
      <c r="T77" s="54">
        <v>1</v>
      </c>
      <c r="U77" s="47">
        <v>106.5</v>
      </c>
      <c r="V77" s="53">
        <v>196</v>
      </c>
      <c r="W77" s="54">
        <v>3</v>
      </c>
      <c r="X77" s="117" t="s">
        <v>234</v>
      </c>
    </row>
    <row r="78" spans="1:24" ht="15" customHeight="1">
      <c r="A78" s="14">
        <f t="shared" si="2"/>
        <v>73</v>
      </c>
      <c r="B78" s="87" t="s">
        <v>173</v>
      </c>
      <c r="C78" s="88" t="s">
        <v>174</v>
      </c>
      <c r="D78" s="47">
        <v>1</v>
      </c>
      <c r="E78" s="48">
        <v>8</v>
      </c>
      <c r="F78" s="49">
        <v>4</v>
      </c>
      <c r="G78" s="50">
        <v>14</v>
      </c>
      <c r="H78" s="67">
        <v>31</v>
      </c>
      <c r="I78" s="51">
        <v>33</v>
      </c>
      <c r="J78" s="60"/>
      <c r="K78" s="68"/>
      <c r="L78" s="158">
        <f>H78+I78</f>
        <v>64</v>
      </c>
      <c r="M78" s="43">
        <f t="shared" si="3"/>
        <v>77</v>
      </c>
      <c r="N78" s="109"/>
      <c r="O78" s="47">
        <v>38</v>
      </c>
      <c r="P78" s="53"/>
      <c r="Q78" s="54">
        <v>1</v>
      </c>
      <c r="R78" s="47">
        <v>46</v>
      </c>
      <c r="S78" s="53"/>
      <c r="T78" s="54">
        <v>1</v>
      </c>
      <c r="U78" s="47"/>
      <c r="V78" s="53"/>
      <c r="W78" s="54"/>
      <c r="X78" s="117" t="s">
        <v>234</v>
      </c>
    </row>
    <row r="79" spans="1:24" ht="15" customHeight="1">
      <c r="A79" s="14">
        <f t="shared" si="2"/>
        <v>74</v>
      </c>
      <c r="B79" s="89" t="s">
        <v>175</v>
      </c>
      <c r="C79" s="90" t="s">
        <v>176</v>
      </c>
      <c r="D79" s="47">
        <v>2</v>
      </c>
      <c r="E79" s="48">
        <v>8</v>
      </c>
      <c r="F79" s="49">
        <v>3.5</v>
      </c>
      <c r="G79" s="50">
        <v>26</v>
      </c>
      <c r="H79" s="67">
        <v>26</v>
      </c>
      <c r="I79" s="51">
        <v>10.5</v>
      </c>
      <c r="J79" s="60"/>
      <c r="K79" s="68"/>
      <c r="L79" s="169">
        <f>H79+I79</f>
        <v>36.5</v>
      </c>
      <c r="M79" s="43">
        <f t="shared" si="3"/>
        <v>50</v>
      </c>
      <c r="N79" s="109"/>
      <c r="O79" s="47"/>
      <c r="P79" s="53"/>
      <c r="Q79" s="54"/>
      <c r="R79" s="47"/>
      <c r="S79" s="53"/>
      <c r="T79" s="54"/>
      <c r="U79" s="47"/>
      <c r="V79" s="53"/>
      <c r="W79" s="54"/>
      <c r="X79" s="165" t="s">
        <v>245</v>
      </c>
    </row>
    <row r="80" spans="1:24" ht="15" customHeight="1">
      <c r="A80" s="14">
        <f t="shared" si="2"/>
        <v>75</v>
      </c>
      <c r="B80" s="87" t="s">
        <v>36</v>
      </c>
      <c r="C80" s="88" t="s">
        <v>35</v>
      </c>
      <c r="D80" s="47">
        <v>10</v>
      </c>
      <c r="E80" s="48">
        <v>10</v>
      </c>
      <c r="F80" s="49">
        <v>5.5</v>
      </c>
      <c r="G80" s="50">
        <v>22</v>
      </c>
      <c r="H80" s="67">
        <v>32.5</v>
      </c>
      <c r="I80" s="51">
        <v>37</v>
      </c>
      <c r="J80" s="60"/>
      <c r="K80" s="68"/>
      <c r="L80" s="158">
        <f>H80+I80</f>
        <v>69.5</v>
      </c>
      <c r="M80" s="43">
        <f t="shared" si="3"/>
        <v>95</v>
      </c>
      <c r="N80" s="109"/>
      <c r="O80" s="47">
        <v>75.5</v>
      </c>
      <c r="P80" s="53">
        <v>170.5</v>
      </c>
      <c r="Q80" s="54">
        <v>2</v>
      </c>
      <c r="R80" s="47"/>
      <c r="S80" s="53"/>
      <c r="T80" s="54"/>
      <c r="U80" s="47"/>
      <c r="V80" s="53"/>
      <c r="W80" s="54"/>
      <c r="X80" s="116" t="s">
        <v>234</v>
      </c>
    </row>
    <row r="81" spans="1:24" ht="15" customHeight="1">
      <c r="A81" s="125">
        <f t="shared" si="2"/>
        <v>76</v>
      </c>
      <c r="B81" s="126" t="s">
        <v>38</v>
      </c>
      <c r="C81" s="127" t="s">
        <v>37</v>
      </c>
      <c r="D81" s="128"/>
      <c r="E81" s="129"/>
      <c r="F81" s="130"/>
      <c r="G81" s="118"/>
      <c r="H81" s="124"/>
      <c r="I81" s="134"/>
      <c r="J81" s="144"/>
      <c r="K81" s="146"/>
      <c r="L81" s="146"/>
      <c r="M81" s="137">
        <f t="shared" si="3"/>
        <v>0</v>
      </c>
      <c r="N81" s="109"/>
      <c r="O81" s="47"/>
      <c r="P81" s="53"/>
      <c r="Q81" s="54"/>
      <c r="R81" s="47"/>
      <c r="S81" s="53"/>
      <c r="T81" s="54"/>
      <c r="U81" s="47"/>
      <c r="V81" s="53"/>
      <c r="W81" s="54"/>
      <c r="X81" s="165" t="s">
        <v>245</v>
      </c>
    </row>
    <row r="82" spans="1:25" ht="15" customHeight="1">
      <c r="A82" s="14">
        <f t="shared" si="2"/>
        <v>77</v>
      </c>
      <c r="B82" s="89" t="s">
        <v>39</v>
      </c>
      <c r="C82" s="90" t="s">
        <v>177</v>
      </c>
      <c r="D82" s="47">
        <v>2</v>
      </c>
      <c r="E82" s="48">
        <v>0</v>
      </c>
      <c r="F82" s="49">
        <v>0</v>
      </c>
      <c r="G82" s="50">
        <v>15</v>
      </c>
      <c r="H82" s="39">
        <v>0</v>
      </c>
      <c r="I82" s="51"/>
      <c r="J82" s="60">
        <v>8</v>
      </c>
      <c r="K82" s="66">
        <v>60</v>
      </c>
      <c r="L82" s="158">
        <v>60</v>
      </c>
      <c r="M82" s="163">
        <f t="shared" si="3"/>
        <v>62</v>
      </c>
      <c r="N82" s="154"/>
      <c r="O82" s="47">
        <v>47</v>
      </c>
      <c r="P82" s="53"/>
      <c r="Q82" s="54">
        <v>1</v>
      </c>
      <c r="R82" s="47">
        <v>57</v>
      </c>
      <c r="S82" s="53"/>
      <c r="T82" s="54">
        <v>1</v>
      </c>
      <c r="U82" s="47">
        <v>57</v>
      </c>
      <c r="V82" s="53"/>
      <c r="W82" s="54">
        <v>1</v>
      </c>
      <c r="X82" s="116" t="s">
        <v>234</v>
      </c>
      <c r="Y82" s="2" t="s">
        <v>249</v>
      </c>
    </row>
    <row r="83" spans="1:24" ht="15" customHeight="1">
      <c r="A83" s="14">
        <f t="shared" si="2"/>
        <v>78</v>
      </c>
      <c r="B83" s="87" t="s">
        <v>41</v>
      </c>
      <c r="C83" s="88" t="s">
        <v>40</v>
      </c>
      <c r="D83" s="148"/>
      <c r="E83" s="48">
        <v>0</v>
      </c>
      <c r="F83" s="49">
        <v>0</v>
      </c>
      <c r="G83" s="50">
        <v>1</v>
      </c>
      <c r="H83" s="39"/>
      <c r="I83" s="51"/>
      <c r="J83" s="60"/>
      <c r="K83" s="66">
        <v>4</v>
      </c>
      <c r="L83" s="168">
        <v>4</v>
      </c>
      <c r="M83" s="43">
        <f t="shared" si="3"/>
        <v>4</v>
      </c>
      <c r="N83" s="154"/>
      <c r="O83" s="47"/>
      <c r="P83" s="53"/>
      <c r="Q83" s="54"/>
      <c r="R83" s="47"/>
      <c r="S83" s="53"/>
      <c r="T83" s="54"/>
      <c r="U83" s="47"/>
      <c r="V83" s="53"/>
      <c r="W83" s="54"/>
      <c r="X83" s="166" t="s">
        <v>245</v>
      </c>
    </row>
    <row r="84" spans="1:24" ht="15" customHeight="1">
      <c r="A84" s="14">
        <f t="shared" si="2"/>
        <v>79</v>
      </c>
      <c r="B84" s="89" t="s">
        <v>178</v>
      </c>
      <c r="C84" s="90" t="s">
        <v>179</v>
      </c>
      <c r="D84" s="47">
        <v>9</v>
      </c>
      <c r="E84" s="48">
        <v>10</v>
      </c>
      <c r="F84" s="49">
        <v>10</v>
      </c>
      <c r="G84" s="50">
        <v>20</v>
      </c>
      <c r="H84" s="67">
        <v>33</v>
      </c>
      <c r="I84" s="51">
        <v>6.5</v>
      </c>
      <c r="J84" s="60">
        <v>34.5</v>
      </c>
      <c r="K84" s="68"/>
      <c r="L84" s="158">
        <f>H84+J84</f>
        <v>67.5</v>
      </c>
      <c r="M84" s="43">
        <f t="shared" si="3"/>
        <v>96.5</v>
      </c>
      <c r="N84" s="109"/>
      <c r="O84" s="47">
        <v>62.5</v>
      </c>
      <c r="P84" s="53"/>
      <c r="Q84" s="54">
        <v>1</v>
      </c>
      <c r="R84" s="47">
        <v>65</v>
      </c>
      <c r="S84" s="53"/>
      <c r="T84" s="54">
        <v>1</v>
      </c>
      <c r="U84" s="47">
        <v>107.5</v>
      </c>
      <c r="V84" s="53">
        <v>204</v>
      </c>
      <c r="W84" s="54">
        <v>3</v>
      </c>
      <c r="X84" s="116" t="s">
        <v>234</v>
      </c>
    </row>
    <row r="85" spans="1:24" ht="15" customHeight="1">
      <c r="A85" s="14">
        <f t="shared" si="2"/>
        <v>80</v>
      </c>
      <c r="B85" s="89" t="s">
        <v>180</v>
      </c>
      <c r="C85" s="90" t="s">
        <v>181</v>
      </c>
      <c r="D85" s="47">
        <v>6</v>
      </c>
      <c r="E85" s="48">
        <v>8</v>
      </c>
      <c r="F85" s="149"/>
      <c r="G85" s="50">
        <v>8</v>
      </c>
      <c r="H85" s="67">
        <v>8</v>
      </c>
      <c r="I85" s="51"/>
      <c r="J85" s="60"/>
      <c r="K85" s="68"/>
      <c r="L85" s="168">
        <f>H85</f>
        <v>8</v>
      </c>
      <c r="M85" s="43">
        <f t="shared" si="3"/>
        <v>22</v>
      </c>
      <c r="N85" s="109"/>
      <c r="O85" s="47"/>
      <c r="P85" s="53"/>
      <c r="Q85" s="54"/>
      <c r="R85" s="47"/>
      <c r="S85" s="53"/>
      <c r="T85" s="54"/>
      <c r="U85" s="47"/>
      <c r="V85" s="53"/>
      <c r="W85" s="54"/>
      <c r="X85" s="165" t="s">
        <v>245</v>
      </c>
    </row>
    <row r="86" spans="1:24" ht="15" customHeight="1">
      <c r="A86" s="125">
        <f t="shared" si="2"/>
        <v>81</v>
      </c>
      <c r="B86" s="131" t="s">
        <v>221</v>
      </c>
      <c r="C86" s="132" t="s">
        <v>224</v>
      </c>
      <c r="D86" s="128">
        <v>5</v>
      </c>
      <c r="E86" s="129"/>
      <c r="F86" s="130"/>
      <c r="G86" s="118"/>
      <c r="H86" s="124"/>
      <c r="I86" s="134"/>
      <c r="J86" s="144"/>
      <c r="K86" s="146"/>
      <c r="L86" s="145"/>
      <c r="M86" s="137">
        <f t="shared" si="3"/>
        <v>5</v>
      </c>
      <c r="N86" s="109"/>
      <c r="O86" s="47"/>
      <c r="P86" s="53"/>
      <c r="Q86" s="54"/>
      <c r="R86" s="47"/>
      <c r="S86" s="53"/>
      <c r="T86" s="54"/>
      <c r="U86" s="47"/>
      <c r="V86" s="53"/>
      <c r="W86" s="54"/>
      <c r="X86" s="166" t="s">
        <v>245</v>
      </c>
    </row>
    <row r="87" spans="1:24" ht="15" customHeight="1">
      <c r="A87" s="14">
        <f t="shared" si="2"/>
        <v>82</v>
      </c>
      <c r="B87" s="87" t="s">
        <v>182</v>
      </c>
      <c r="C87" s="88" t="s">
        <v>183</v>
      </c>
      <c r="D87" s="47">
        <v>9</v>
      </c>
      <c r="E87" s="48">
        <v>10</v>
      </c>
      <c r="F87" s="49">
        <v>10</v>
      </c>
      <c r="G87" s="50">
        <v>52</v>
      </c>
      <c r="H87" s="67"/>
      <c r="I87" s="51">
        <v>23</v>
      </c>
      <c r="J87" s="60">
        <v>40.5</v>
      </c>
      <c r="K87" s="68"/>
      <c r="L87" s="158">
        <f>G87+J87</f>
        <v>92.5</v>
      </c>
      <c r="M87" s="159">
        <f t="shared" si="3"/>
        <v>121.5</v>
      </c>
      <c r="N87" s="109">
        <v>4</v>
      </c>
      <c r="O87" s="47"/>
      <c r="P87" s="53"/>
      <c r="Q87" s="54"/>
      <c r="R87" s="47"/>
      <c r="S87" s="53"/>
      <c r="T87" s="54"/>
      <c r="U87" s="47"/>
      <c r="V87" s="53"/>
      <c r="W87" s="54"/>
      <c r="X87" s="170" t="s">
        <v>235</v>
      </c>
    </row>
    <row r="88" spans="1:24" ht="15" customHeight="1">
      <c r="A88" s="14">
        <f t="shared" si="2"/>
        <v>83</v>
      </c>
      <c r="B88" s="89" t="s">
        <v>43</v>
      </c>
      <c r="C88" s="90" t="s">
        <v>42</v>
      </c>
      <c r="D88" s="47">
        <v>4</v>
      </c>
      <c r="E88" s="147"/>
      <c r="F88" s="149"/>
      <c r="G88" s="50"/>
      <c r="H88" s="55">
        <v>3</v>
      </c>
      <c r="I88" s="51"/>
      <c r="J88" s="60"/>
      <c r="K88" s="66"/>
      <c r="L88" s="168">
        <f>H88+I88</f>
        <v>3</v>
      </c>
      <c r="M88" s="43">
        <f t="shared" si="3"/>
        <v>7</v>
      </c>
      <c r="N88" s="154"/>
      <c r="O88" s="47"/>
      <c r="P88" s="53"/>
      <c r="Q88" s="54"/>
      <c r="R88" s="47"/>
      <c r="S88" s="53"/>
      <c r="T88" s="54"/>
      <c r="U88" s="47"/>
      <c r="V88" s="53"/>
      <c r="W88" s="54"/>
      <c r="X88" s="165" t="s">
        <v>245</v>
      </c>
    </row>
    <row r="89" spans="1:24" ht="15" customHeight="1">
      <c r="A89" s="14">
        <f t="shared" si="2"/>
        <v>84</v>
      </c>
      <c r="B89" s="87" t="s">
        <v>45</v>
      </c>
      <c r="C89" s="88" t="s">
        <v>44</v>
      </c>
      <c r="D89" s="47">
        <v>10</v>
      </c>
      <c r="E89" s="48">
        <v>8</v>
      </c>
      <c r="F89" s="49">
        <v>10</v>
      </c>
      <c r="G89" s="50">
        <v>37</v>
      </c>
      <c r="H89" s="67"/>
      <c r="I89" s="51">
        <v>27</v>
      </c>
      <c r="J89" s="60"/>
      <c r="K89" s="68"/>
      <c r="L89" s="157">
        <f>D89+E89+F89+G89+I89</f>
        <v>92</v>
      </c>
      <c r="M89" s="43">
        <f t="shared" si="3"/>
        <v>120</v>
      </c>
      <c r="N89" s="109"/>
      <c r="O89" s="47">
        <v>26</v>
      </c>
      <c r="P89" s="53"/>
      <c r="Q89" s="54">
        <v>1</v>
      </c>
      <c r="R89" s="47">
        <v>55</v>
      </c>
      <c r="S89" s="53"/>
      <c r="T89" s="54">
        <v>1</v>
      </c>
      <c r="U89" s="47">
        <v>92</v>
      </c>
      <c r="V89" s="53">
        <v>212</v>
      </c>
      <c r="W89" s="54">
        <v>3</v>
      </c>
      <c r="X89" s="117" t="s">
        <v>234</v>
      </c>
    </row>
    <row r="90" spans="1:24" ht="15" customHeight="1">
      <c r="A90" s="14">
        <f t="shared" si="2"/>
        <v>85</v>
      </c>
      <c r="B90" s="89" t="s">
        <v>184</v>
      </c>
      <c r="C90" s="90" t="s">
        <v>185</v>
      </c>
      <c r="D90" s="47">
        <v>1</v>
      </c>
      <c r="E90" s="48">
        <v>10</v>
      </c>
      <c r="F90" s="49">
        <v>9</v>
      </c>
      <c r="G90" s="50">
        <v>42</v>
      </c>
      <c r="H90" s="39"/>
      <c r="I90" s="51">
        <v>52</v>
      </c>
      <c r="J90" s="60"/>
      <c r="K90" s="66"/>
      <c r="L90" s="158">
        <f>G90+I90</f>
        <v>94</v>
      </c>
      <c r="M90" s="43">
        <f t="shared" si="3"/>
        <v>114</v>
      </c>
      <c r="N90" s="154"/>
      <c r="O90" s="47">
        <v>100.5</v>
      </c>
      <c r="P90" s="53">
        <v>214.5</v>
      </c>
      <c r="Q90" s="54">
        <v>3</v>
      </c>
      <c r="R90" s="47"/>
      <c r="S90" s="53"/>
      <c r="T90" s="54"/>
      <c r="U90" s="47"/>
      <c r="V90" s="53"/>
      <c r="W90" s="54"/>
      <c r="X90" s="117" t="s">
        <v>234</v>
      </c>
    </row>
    <row r="91" spans="1:24" ht="15" customHeight="1">
      <c r="A91" s="14">
        <f t="shared" si="2"/>
        <v>86</v>
      </c>
      <c r="B91" s="87" t="s">
        <v>186</v>
      </c>
      <c r="C91" s="88" t="s">
        <v>187</v>
      </c>
      <c r="D91" s="47">
        <v>9</v>
      </c>
      <c r="E91" s="48">
        <v>8</v>
      </c>
      <c r="F91" s="49">
        <v>3</v>
      </c>
      <c r="G91" s="50">
        <v>2</v>
      </c>
      <c r="H91" s="67">
        <v>19</v>
      </c>
      <c r="I91" s="51">
        <v>44</v>
      </c>
      <c r="J91" s="60"/>
      <c r="K91" s="68"/>
      <c r="L91" s="157">
        <f>H91+I91</f>
        <v>63</v>
      </c>
      <c r="M91" s="43">
        <f t="shared" si="3"/>
        <v>83</v>
      </c>
      <c r="N91" s="109"/>
      <c r="O91" s="47">
        <v>77.5</v>
      </c>
      <c r="P91" s="53">
        <v>160.5</v>
      </c>
      <c r="Q91" s="54">
        <v>2</v>
      </c>
      <c r="R91" s="47"/>
      <c r="S91" s="53"/>
      <c r="T91" s="54"/>
      <c r="U91" s="47"/>
      <c r="V91" s="53"/>
      <c r="W91" s="54"/>
      <c r="X91" s="117" t="s">
        <v>234</v>
      </c>
    </row>
    <row r="92" spans="1:24" ht="15" customHeight="1">
      <c r="A92" s="14">
        <f t="shared" si="2"/>
        <v>87</v>
      </c>
      <c r="B92" s="87" t="s">
        <v>188</v>
      </c>
      <c r="C92" s="88" t="s">
        <v>189</v>
      </c>
      <c r="D92" s="47">
        <v>10</v>
      </c>
      <c r="E92" s="48">
        <v>8</v>
      </c>
      <c r="F92" s="149"/>
      <c r="G92" s="50">
        <v>3</v>
      </c>
      <c r="H92" s="55">
        <v>13</v>
      </c>
      <c r="I92" s="51"/>
      <c r="J92" s="60"/>
      <c r="K92" s="66"/>
      <c r="L92" s="168">
        <f>H92</f>
        <v>13</v>
      </c>
      <c r="M92" s="43">
        <f t="shared" si="3"/>
        <v>31</v>
      </c>
      <c r="N92" s="154"/>
      <c r="O92" s="47"/>
      <c r="P92" s="53"/>
      <c r="Q92" s="54"/>
      <c r="R92" s="47"/>
      <c r="S92" s="53"/>
      <c r="T92" s="54"/>
      <c r="U92" s="47"/>
      <c r="V92" s="53"/>
      <c r="W92" s="54"/>
      <c r="X92" s="165" t="s">
        <v>245</v>
      </c>
    </row>
    <row r="93" spans="1:24" ht="15" customHeight="1">
      <c r="A93" s="14">
        <f t="shared" si="2"/>
        <v>88</v>
      </c>
      <c r="B93" s="87" t="s">
        <v>190</v>
      </c>
      <c r="C93" s="88" t="s">
        <v>191</v>
      </c>
      <c r="D93" s="47">
        <v>2</v>
      </c>
      <c r="E93" s="48">
        <v>10</v>
      </c>
      <c r="F93" s="49">
        <v>3.5</v>
      </c>
      <c r="G93" s="50">
        <v>34</v>
      </c>
      <c r="H93" s="39"/>
      <c r="I93" s="51">
        <v>18.5</v>
      </c>
      <c r="J93" s="60">
        <v>20</v>
      </c>
      <c r="K93" s="66">
        <v>90</v>
      </c>
      <c r="L93" s="158">
        <v>90</v>
      </c>
      <c r="M93" s="43">
        <f t="shared" si="3"/>
        <v>105.5</v>
      </c>
      <c r="N93" s="154"/>
      <c r="O93" s="47">
        <v>94</v>
      </c>
      <c r="P93" s="53">
        <v>199.5</v>
      </c>
      <c r="Q93" s="54">
        <v>3</v>
      </c>
      <c r="R93" s="47"/>
      <c r="S93" s="53"/>
      <c r="T93" s="54"/>
      <c r="U93" s="47"/>
      <c r="V93" s="53"/>
      <c r="W93" s="54"/>
      <c r="X93" s="117" t="s">
        <v>234</v>
      </c>
    </row>
    <row r="94" spans="1:24" ht="15" customHeight="1">
      <c r="A94" s="14">
        <f t="shared" si="2"/>
        <v>89</v>
      </c>
      <c r="B94" s="89" t="s">
        <v>192</v>
      </c>
      <c r="C94" s="90" t="s">
        <v>193</v>
      </c>
      <c r="D94" s="47">
        <v>1</v>
      </c>
      <c r="E94" s="48">
        <v>8</v>
      </c>
      <c r="F94" s="49">
        <v>7</v>
      </c>
      <c r="G94" s="143">
        <v>17.5</v>
      </c>
      <c r="H94" s="55">
        <v>18</v>
      </c>
      <c r="I94" s="51">
        <v>8</v>
      </c>
      <c r="J94" s="60"/>
      <c r="K94" s="66">
        <v>60</v>
      </c>
      <c r="L94" s="158">
        <v>60</v>
      </c>
      <c r="M94" s="43">
        <f t="shared" si="3"/>
        <v>76</v>
      </c>
      <c r="N94" s="154"/>
      <c r="O94" s="47">
        <v>36.5</v>
      </c>
      <c r="P94" s="53"/>
      <c r="Q94" s="54">
        <v>1</v>
      </c>
      <c r="R94" s="47">
        <v>75</v>
      </c>
      <c r="S94" s="53">
        <v>151</v>
      </c>
      <c r="T94" s="54">
        <v>2</v>
      </c>
      <c r="U94" s="47"/>
      <c r="V94" s="53"/>
      <c r="W94" s="54"/>
      <c r="X94" s="117" t="s">
        <v>234</v>
      </c>
    </row>
    <row r="95" spans="1:27" ht="15" customHeight="1">
      <c r="A95" s="14">
        <f t="shared" si="2"/>
        <v>90</v>
      </c>
      <c r="B95" s="87" t="s">
        <v>47</v>
      </c>
      <c r="C95" s="88" t="s">
        <v>46</v>
      </c>
      <c r="D95" s="47">
        <v>4</v>
      </c>
      <c r="E95" s="48">
        <v>0</v>
      </c>
      <c r="F95" s="49">
        <v>3.5</v>
      </c>
      <c r="G95" s="143">
        <v>14</v>
      </c>
      <c r="H95" s="50">
        <v>31</v>
      </c>
      <c r="I95" s="51"/>
      <c r="J95" s="60">
        <v>15.5</v>
      </c>
      <c r="K95" s="66">
        <v>56</v>
      </c>
      <c r="L95" s="168">
        <v>56</v>
      </c>
      <c r="M95" s="43">
        <f t="shared" si="3"/>
        <v>63.5</v>
      </c>
      <c r="N95" s="154"/>
      <c r="O95" s="47"/>
      <c r="P95" s="53"/>
      <c r="Q95" s="54"/>
      <c r="R95" s="47"/>
      <c r="S95" s="53"/>
      <c r="T95" s="54"/>
      <c r="U95" s="47"/>
      <c r="V95" s="53"/>
      <c r="W95" s="54"/>
      <c r="X95" s="165" t="s">
        <v>245</v>
      </c>
      <c r="Z95" s="173" t="s">
        <v>250</v>
      </c>
      <c r="AA95" s="173"/>
    </row>
    <row r="96" spans="1:24" ht="15" customHeight="1">
      <c r="A96" s="14">
        <f t="shared" si="2"/>
        <v>91</v>
      </c>
      <c r="B96" s="87" t="s">
        <v>194</v>
      </c>
      <c r="C96" s="88" t="s">
        <v>195</v>
      </c>
      <c r="D96" s="47">
        <v>2</v>
      </c>
      <c r="E96" s="48">
        <v>7</v>
      </c>
      <c r="F96" s="49">
        <v>4</v>
      </c>
      <c r="G96" s="50">
        <v>3</v>
      </c>
      <c r="H96" s="67">
        <v>6.5</v>
      </c>
      <c r="I96" s="51">
        <v>16</v>
      </c>
      <c r="J96" s="60"/>
      <c r="K96" s="68">
        <v>70</v>
      </c>
      <c r="L96" s="157">
        <v>70</v>
      </c>
      <c r="M96" s="43">
        <f t="shared" si="3"/>
        <v>83</v>
      </c>
      <c r="N96" s="109"/>
      <c r="O96" s="47">
        <v>53.5</v>
      </c>
      <c r="P96" s="53"/>
      <c r="Q96" s="54">
        <v>1</v>
      </c>
      <c r="R96" s="47">
        <v>90</v>
      </c>
      <c r="S96" s="53">
        <v>173</v>
      </c>
      <c r="T96" s="54">
        <v>2</v>
      </c>
      <c r="U96" s="47"/>
      <c r="V96" s="53"/>
      <c r="W96" s="54"/>
      <c r="X96" s="117" t="s">
        <v>234</v>
      </c>
    </row>
    <row r="97" spans="1:25" ht="15" customHeight="1">
      <c r="A97" s="14">
        <f t="shared" si="2"/>
        <v>92</v>
      </c>
      <c r="B97" s="89" t="s">
        <v>196</v>
      </c>
      <c r="C97" s="90" t="s">
        <v>197</v>
      </c>
      <c r="D97" s="47">
        <v>1</v>
      </c>
      <c r="E97" s="48">
        <v>7</v>
      </c>
      <c r="F97" s="49">
        <v>3.5</v>
      </c>
      <c r="G97" s="50">
        <v>17</v>
      </c>
      <c r="H97" s="67">
        <v>31</v>
      </c>
      <c r="I97" s="51">
        <v>1.5</v>
      </c>
      <c r="J97" s="60">
        <v>32</v>
      </c>
      <c r="K97" s="68"/>
      <c r="L97" s="157">
        <f>H97+J97</f>
        <v>63</v>
      </c>
      <c r="M97" s="163">
        <f t="shared" si="3"/>
        <v>74.5</v>
      </c>
      <c r="N97" s="109"/>
      <c r="O97" s="47">
        <v>0</v>
      </c>
      <c r="P97" s="53"/>
      <c r="Q97" s="54">
        <v>1</v>
      </c>
      <c r="R97" s="47">
        <v>80</v>
      </c>
      <c r="S97" s="53">
        <v>154.5</v>
      </c>
      <c r="T97" s="54">
        <v>2</v>
      </c>
      <c r="U97" s="47"/>
      <c r="V97" s="53"/>
      <c r="W97" s="54"/>
      <c r="X97" s="117" t="s">
        <v>234</v>
      </c>
      <c r="Y97" s="2" t="s">
        <v>243</v>
      </c>
    </row>
    <row r="98" spans="1:25" ht="15" customHeight="1">
      <c r="A98" s="14">
        <f t="shared" si="2"/>
        <v>93</v>
      </c>
      <c r="B98" s="89" t="s">
        <v>198</v>
      </c>
      <c r="C98" s="90" t="s">
        <v>199</v>
      </c>
      <c r="D98" s="47">
        <v>4</v>
      </c>
      <c r="E98" s="48">
        <v>2</v>
      </c>
      <c r="F98" s="49">
        <v>6.5</v>
      </c>
      <c r="G98" s="50">
        <v>23</v>
      </c>
      <c r="H98" s="67">
        <v>44</v>
      </c>
      <c r="I98" s="51">
        <v>17</v>
      </c>
      <c r="J98" s="60"/>
      <c r="K98" s="68"/>
      <c r="L98" s="157">
        <f>H98+I98</f>
        <v>61</v>
      </c>
      <c r="M98" s="163">
        <f t="shared" si="3"/>
        <v>73.5</v>
      </c>
      <c r="N98" s="109"/>
      <c r="O98" s="47">
        <v>70</v>
      </c>
      <c r="P98" s="53"/>
      <c r="Q98" s="54">
        <v>1</v>
      </c>
      <c r="R98" s="47">
        <v>46</v>
      </c>
      <c r="S98" s="53"/>
      <c r="T98" s="54">
        <v>1</v>
      </c>
      <c r="U98" s="47">
        <v>106</v>
      </c>
      <c r="V98" s="53">
        <v>179.5</v>
      </c>
      <c r="W98" s="54">
        <v>2</v>
      </c>
      <c r="X98" s="117" t="s">
        <v>234</v>
      </c>
      <c r="Y98" s="2" t="s">
        <v>244</v>
      </c>
    </row>
    <row r="99" spans="1:24" ht="15" customHeight="1">
      <c r="A99" s="14">
        <f t="shared" si="2"/>
        <v>94</v>
      </c>
      <c r="B99" s="87" t="s">
        <v>200</v>
      </c>
      <c r="C99" s="88" t="s">
        <v>201</v>
      </c>
      <c r="D99" s="47">
        <v>5</v>
      </c>
      <c r="E99" s="48">
        <v>5</v>
      </c>
      <c r="F99" s="49">
        <v>9</v>
      </c>
      <c r="G99" s="50"/>
      <c r="H99" s="67"/>
      <c r="I99" s="51"/>
      <c r="J99" s="60"/>
      <c r="K99" s="68"/>
      <c r="L99" s="169"/>
      <c r="M99" s="43">
        <f t="shared" si="3"/>
        <v>19</v>
      </c>
      <c r="N99" s="109"/>
      <c r="O99" s="47"/>
      <c r="P99" s="53"/>
      <c r="Q99" s="54"/>
      <c r="R99" s="47"/>
      <c r="S99" s="53"/>
      <c r="T99" s="54"/>
      <c r="U99" s="47"/>
      <c r="V99" s="53"/>
      <c r="W99" s="54"/>
      <c r="X99" s="165" t="s">
        <v>245</v>
      </c>
    </row>
    <row r="100" spans="1:24" ht="15" customHeight="1">
      <c r="A100" s="14">
        <f t="shared" si="2"/>
        <v>95</v>
      </c>
      <c r="B100" s="89" t="s">
        <v>202</v>
      </c>
      <c r="C100" s="90" t="s">
        <v>203</v>
      </c>
      <c r="D100" s="47">
        <v>6</v>
      </c>
      <c r="E100" s="48">
        <v>8</v>
      </c>
      <c r="F100" s="49">
        <v>4</v>
      </c>
      <c r="G100" s="50">
        <v>28</v>
      </c>
      <c r="H100" s="67">
        <v>43.5</v>
      </c>
      <c r="I100" s="51"/>
      <c r="J100" s="60">
        <v>20.5</v>
      </c>
      <c r="K100" s="68"/>
      <c r="L100" s="157">
        <f>H100+J100</f>
        <v>64</v>
      </c>
      <c r="M100" s="43">
        <f t="shared" si="3"/>
        <v>82</v>
      </c>
      <c r="N100" s="109"/>
      <c r="O100" s="47">
        <v>19</v>
      </c>
      <c r="P100" s="53"/>
      <c r="Q100" s="54">
        <v>1</v>
      </c>
      <c r="R100" s="47">
        <v>85.5</v>
      </c>
      <c r="S100" s="53">
        <v>167.5</v>
      </c>
      <c r="T100" s="54">
        <v>2</v>
      </c>
      <c r="U100" s="47"/>
      <c r="V100" s="53"/>
      <c r="W100" s="54"/>
      <c r="X100" s="117" t="s">
        <v>234</v>
      </c>
    </row>
    <row r="101" spans="1:27" ht="15" customHeight="1">
      <c r="A101" s="14">
        <f t="shared" si="2"/>
        <v>96</v>
      </c>
      <c r="B101" s="87" t="s">
        <v>204</v>
      </c>
      <c r="C101" s="88" t="s">
        <v>205</v>
      </c>
      <c r="D101" s="47">
        <v>0</v>
      </c>
      <c r="E101" s="48">
        <v>0</v>
      </c>
      <c r="F101" s="49">
        <v>0</v>
      </c>
      <c r="G101" s="50">
        <v>9</v>
      </c>
      <c r="H101" s="67"/>
      <c r="I101" s="51"/>
      <c r="J101" s="60"/>
      <c r="K101" s="68">
        <v>37</v>
      </c>
      <c r="L101" s="169">
        <v>37</v>
      </c>
      <c r="M101" s="43">
        <f t="shared" si="3"/>
        <v>37</v>
      </c>
      <c r="N101" s="109"/>
      <c r="O101" s="47"/>
      <c r="P101" s="53"/>
      <c r="Q101" s="54"/>
      <c r="R101" s="47"/>
      <c r="S101" s="53"/>
      <c r="T101" s="54"/>
      <c r="U101" s="47"/>
      <c r="V101" s="53"/>
      <c r="W101" s="54"/>
      <c r="X101" s="165" t="s">
        <v>245</v>
      </c>
      <c r="Z101" s="173" t="s">
        <v>251</v>
      </c>
      <c r="AA101" s="173"/>
    </row>
    <row r="102" spans="1:24" ht="15" customHeight="1">
      <c r="A102" s="14">
        <f t="shared" si="2"/>
        <v>97</v>
      </c>
      <c r="B102" s="87" t="s">
        <v>206</v>
      </c>
      <c r="C102" s="88" t="s">
        <v>207</v>
      </c>
      <c r="D102" s="148"/>
      <c r="E102" s="147"/>
      <c r="F102" s="149"/>
      <c r="G102" s="143">
        <v>8</v>
      </c>
      <c r="H102" s="55">
        <v>14</v>
      </c>
      <c r="I102" s="51">
        <v>4</v>
      </c>
      <c r="J102" s="60"/>
      <c r="K102" s="68"/>
      <c r="L102" s="169">
        <f>H102+I102</f>
        <v>18</v>
      </c>
      <c r="M102" s="43">
        <f t="shared" si="3"/>
        <v>18</v>
      </c>
      <c r="N102" s="109"/>
      <c r="O102" s="47"/>
      <c r="P102" s="53"/>
      <c r="Q102" s="54"/>
      <c r="R102" s="47"/>
      <c r="S102" s="53"/>
      <c r="T102" s="54"/>
      <c r="U102" s="47"/>
      <c r="V102" s="53"/>
      <c r="W102" s="54"/>
      <c r="X102" s="165" t="s">
        <v>245</v>
      </c>
    </row>
    <row r="103" spans="1:28" ht="15" customHeight="1">
      <c r="A103" s="14">
        <f t="shared" si="2"/>
        <v>98</v>
      </c>
      <c r="B103" s="87" t="s">
        <v>209</v>
      </c>
      <c r="C103" s="88" t="s">
        <v>208</v>
      </c>
      <c r="D103" s="47">
        <v>3</v>
      </c>
      <c r="E103" s="48">
        <v>10</v>
      </c>
      <c r="F103" s="49">
        <v>9</v>
      </c>
      <c r="G103" s="50">
        <v>20</v>
      </c>
      <c r="H103" s="55">
        <v>17</v>
      </c>
      <c r="I103" s="51">
        <v>22</v>
      </c>
      <c r="J103" s="60">
        <v>30.5</v>
      </c>
      <c r="K103" s="68">
        <v>46</v>
      </c>
      <c r="L103" s="169">
        <v>46</v>
      </c>
      <c r="M103" s="43">
        <f t="shared" si="3"/>
        <v>68</v>
      </c>
      <c r="N103" s="109"/>
      <c r="O103" s="47"/>
      <c r="P103" s="53"/>
      <c r="Q103" s="54"/>
      <c r="R103" s="47"/>
      <c r="S103" s="53"/>
      <c r="T103" s="54"/>
      <c r="U103" s="47"/>
      <c r="V103" s="53"/>
      <c r="W103" s="54"/>
      <c r="X103" s="165" t="s">
        <v>245</v>
      </c>
      <c r="Z103" s="1" t="s">
        <v>61</v>
      </c>
      <c r="AA103" s="1">
        <v>1</v>
      </c>
      <c r="AB103" s="46" t="s">
        <v>52</v>
      </c>
    </row>
    <row r="104" spans="1:28" ht="15" customHeight="1">
      <c r="A104" s="14">
        <f t="shared" si="2"/>
        <v>99</v>
      </c>
      <c r="B104" s="89" t="s">
        <v>210</v>
      </c>
      <c r="C104" s="90" t="s">
        <v>211</v>
      </c>
      <c r="D104" s="47">
        <v>10</v>
      </c>
      <c r="E104" s="48">
        <v>10</v>
      </c>
      <c r="F104" s="49">
        <v>9</v>
      </c>
      <c r="G104" s="50">
        <v>19</v>
      </c>
      <c r="H104" s="67">
        <v>43</v>
      </c>
      <c r="I104" s="51">
        <v>30</v>
      </c>
      <c r="J104" s="60"/>
      <c r="K104" s="68"/>
      <c r="L104" s="157">
        <f>H104+I104</f>
        <v>73</v>
      </c>
      <c r="M104" s="43">
        <f t="shared" si="3"/>
        <v>102</v>
      </c>
      <c r="N104" s="109"/>
      <c r="O104" s="47">
        <v>19</v>
      </c>
      <c r="P104" s="53"/>
      <c r="Q104" s="54">
        <v>1</v>
      </c>
      <c r="R104" s="47">
        <v>64</v>
      </c>
      <c r="S104" s="53"/>
      <c r="T104" s="54">
        <v>1</v>
      </c>
      <c r="U104" s="47">
        <v>117</v>
      </c>
      <c r="V104" s="53">
        <v>219</v>
      </c>
      <c r="W104" s="54">
        <v>3</v>
      </c>
      <c r="X104" s="117" t="s">
        <v>234</v>
      </c>
      <c r="Z104" s="1" t="s">
        <v>216</v>
      </c>
      <c r="AA104" s="1">
        <v>2</v>
      </c>
      <c r="AB104" s="46" t="s">
        <v>53</v>
      </c>
    </row>
    <row r="105" spans="1:28" ht="15" customHeight="1">
      <c r="A105" s="14">
        <f t="shared" si="2"/>
        <v>100</v>
      </c>
      <c r="B105" s="89" t="s">
        <v>212</v>
      </c>
      <c r="C105" s="90" t="s">
        <v>213</v>
      </c>
      <c r="D105" s="47">
        <v>10</v>
      </c>
      <c r="E105" s="48">
        <v>10</v>
      </c>
      <c r="F105" s="149"/>
      <c r="G105" s="50">
        <v>56</v>
      </c>
      <c r="H105" s="55"/>
      <c r="I105" s="51">
        <v>29</v>
      </c>
      <c r="J105" s="60">
        <v>34</v>
      </c>
      <c r="K105" s="68"/>
      <c r="L105" s="157">
        <f>G105+J105</f>
        <v>90</v>
      </c>
      <c r="M105" s="43">
        <f t="shared" si="3"/>
        <v>110</v>
      </c>
      <c r="N105" s="109"/>
      <c r="O105" s="47">
        <v>87</v>
      </c>
      <c r="P105" s="53">
        <v>177</v>
      </c>
      <c r="Q105" s="54">
        <v>2</v>
      </c>
      <c r="R105" s="47"/>
      <c r="S105" s="53"/>
      <c r="T105" s="54"/>
      <c r="U105" s="47"/>
      <c r="V105" s="53"/>
      <c r="W105" s="54"/>
      <c r="X105" s="117" t="s">
        <v>234</v>
      </c>
      <c r="Z105" s="1" t="s">
        <v>217</v>
      </c>
      <c r="AA105" s="1">
        <v>3</v>
      </c>
      <c r="AB105" s="46" t="s">
        <v>54</v>
      </c>
    </row>
    <row r="106" spans="1:28" ht="15" customHeight="1">
      <c r="A106" s="14">
        <f t="shared" si="2"/>
        <v>101</v>
      </c>
      <c r="B106" s="87" t="s">
        <v>214</v>
      </c>
      <c r="C106" s="88" t="s">
        <v>215</v>
      </c>
      <c r="D106" s="47">
        <v>10</v>
      </c>
      <c r="E106" s="48">
        <v>8</v>
      </c>
      <c r="F106" s="49">
        <v>3.5</v>
      </c>
      <c r="G106" s="50">
        <v>39.5</v>
      </c>
      <c r="H106" s="55"/>
      <c r="I106" s="51">
        <v>36</v>
      </c>
      <c r="J106" s="60"/>
      <c r="K106" s="68"/>
      <c r="L106" s="157">
        <f>G106+I106</f>
        <v>75.5</v>
      </c>
      <c r="M106" s="43">
        <f t="shared" si="3"/>
        <v>97</v>
      </c>
      <c r="N106" s="109"/>
      <c r="O106" s="47">
        <v>87.5</v>
      </c>
      <c r="P106" s="53">
        <v>184.5</v>
      </c>
      <c r="Q106" s="54">
        <v>2</v>
      </c>
      <c r="R106" s="47"/>
      <c r="S106" s="53"/>
      <c r="T106" s="54"/>
      <c r="U106" s="47"/>
      <c r="V106" s="53"/>
      <c r="W106" s="54"/>
      <c r="X106" s="117" t="s">
        <v>234</v>
      </c>
      <c r="Z106" s="1" t="s">
        <v>218</v>
      </c>
      <c r="AA106" s="1">
        <v>4</v>
      </c>
      <c r="AB106" s="46" t="s">
        <v>55</v>
      </c>
    </row>
    <row r="107" spans="1:28" ht="15" customHeight="1">
      <c r="A107" s="14"/>
      <c r="B107" s="119"/>
      <c r="C107" s="99"/>
      <c r="D107" s="100"/>
      <c r="E107" s="101"/>
      <c r="F107" s="102"/>
      <c r="G107" s="103"/>
      <c r="H107" s="120"/>
      <c r="I107" s="57"/>
      <c r="J107" s="105"/>
      <c r="K107" s="106"/>
      <c r="L107" s="106"/>
      <c r="M107" s="58"/>
      <c r="N107" s="155"/>
      <c r="O107" s="100"/>
      <c r="P107" s="107"/>
      <c r="Q107" s="108"/>
      <c r="R107" s="100"/>
      <c r="S107" s="107"/>
      <c r="T107" s="108"/>
      <c r="U107" s="100"/>
      <c r="V107" s="107"/>
      <c r="W107" s="108"/>
      <c r="X107" s="160"/>
      <c r="Z107" s="1" t="s">
        <v>219</v>
      </c>
      <c r="AA107" s="1">
        <v>5</v>
      </c>
      <c r="AB107" s="46" t="s">
        <v>56</v>
      </c>
    </row>
    <row r="108" spans="1:28" ht="15" customHeight="1">
      <c r="A108" s="14"/>
      <c r="B108" s="119"/>
      <c r="C108" s="99"/>
      <c r="D108" s="100"/>
      <c r="E108" s="101"/>
      <c r="F108" s="102"/>
      <c r="G108" s="103"/>
      <c r="H108" s="120"/>
      <c r="I108" s="57"/>
      <c r="J108" s="105"/>
      <c r="K108" s="106"/>
      <c r="L108" s="106"/>
      <c r="M108" s="58"/>
      <c r="N108" s="155"/>
      <c r="O108" s="100"/>
      <c r="P108" s="107"/>
      <c r="Q108" s="108"/>
      <c r="R108" s="100"/>
      <c r="S108" s="107"/>
      <c r="T108" s="108"/>
      <c r="U108" s="100"/>
      <c r="V108" s="107"/>
      <c r="W108" s="108"/>
      <c r="X108" s="160"/>
      <c r="Z108" s="112"/>
      <c r="AA108" s="112"/>
      <c r="AB108" s="113"/>
    </row>
    <row r="109" spans="1:29" ht="15" customHeight="1">
      <c r="A109" s="14"/>
      <c r="B109" s="119"/>
      <c r="C109" s="99"/>
      <c r="D109" s="100"/>
      <c r="E109" s="101"/>
      <c r="F109" s="102"/>
      <c r="G109" s="103"/>
      <c r="H109" s="120"/>
      <c r="I109" s="57"/>
      <c r="J109" s="105"/>
      <c r="K109" s="106"/>
      <c r="L109" s="106"/>
      <c r="M109" s="58"/>
      <c r="N109" s="155"/>
      <c r="O109" s="100"/>
      <c r="P109" s="107"/>
      <c r="Q109" s="108"/>
      <c r="R109" s="100"/>
      <c r="S109" s="107"/>
      <c r="T109" s="108"/>
      <c r="U109" s="100"/>
      <c r="V109" s="107"/>
      <c r="W109" s="108"/>
      <c r="X109" s="160"/>
      <c r="Z109" s="114"/>
      <c r="AA109" s="114"/>
      <c r="AB109" s="86"/>
      <c r="AC109" s="80"/>
    </row>
    <row r="110" spans="1:29" ht="15" customHeight="1">
      <c r="A110" s="14"/>
      <c r="B110" s="98" t="s">
        <v>254</v>
      </c>
      <c r="C110" s="99" t="s">
        <v>255</v>
      </c>
      <c r="D110" s="100"/>
      <c r="E110" s="101"/>
      <c r="F110" s="102"/>
      <c r="G110" s="103"/>
      <c r="H110" s="104"/>
      <c r="I110" s="57"/>
      <c r="J110" s="105"/>
      <c r="K110" s="106"/>
      <c r="L110" s="176">
        <v>70.5</v>
      </c>
      <c r="M110" s="58"/>
      <c r="N110" s="155"/>
      <c r="O110" s="100">
        <v>34</v>
      </c>
      <c r="P110" s="107"/>
      <c r="Q110" s="108">
        <v>1</v>
      </c>
      <c r="R110" s="100"/>
      <c r="S110" s="107"/>
      <c r="T110" s="108"/>
      <c r="U110" s="100"/>
      <c r="V110" s="107"/>
      <c r="W110" s="108"/>
      <c r="X110" s="160"/>
      <c r="Z110" s="114"/>
      <c r="AA110" s="114"/>
      <c r="AB110" s="86"/>
      <c r="AC110" s="80"/>
    </row>
    <row r="111" spans="1:28" ht="15" customHeight="1">
      <c r="A111" s="14">
        <f>A110+1</f>
        <v>1</v>
      </c>
      <c r="B111" s="98" t="s">
        <v>247</v>
      </c>
      <c r="C111" s="99"/>
      <c r="D111" s="100"/>
      <c r="E111" s="101"/>
      <c r="F111" s="102"/>
      <c r="G111" s="103"/>
      <c r="H111" s="104"/>
      <c r="I111" s="57"/>
      <c r="J111" s="105"/>
      <c r="K111" s="106"/>
      <c r="L111" s="172">
        <v>66</v>
      </c>
      <c r="M111" s="58">
        <v>66</v>
      </c>
      <c r="N111" s="155"/>
      <c r="O111" s="100">
        <v>58</v>
      </c>
      <c r="P111" s="107"/>
      <c r="Q111" s="108">
        <v>1</v>
      </c>
      <c r="R111" s="100">
        <v>91</v>
      </c>
      <c r="S111" s="107">
        <v>157</v>
      </c>
      <c r="T111" s="108">
        <v>2</v>
      </c>
      <c r="U111" s="100"/>
      <c r="V111" s="107"/>
      <c r="W111" s="108"/>
      <c r="X111" s="160" t="s">
        <v>248</v>
      </c>
      <c r="Z111" s="114"/>
      <c r="AA111" s="114"/>
      <c r="AB111" s="86"/>
    </row>
    <row r="112" spans="1:28" ht="15" customHeight="1">
      <c r="A112" s="174"/>
      <c r="B112" s="98" t="s">
        <v>256</v>
      </c>
      <c r="C112" s="99"/>
      <c r="D112" s="100"/>
      <c r="E112" s="101"/>
      <c r="F112" s="102"/>
      <c r="G112" s="103"/>
      <c r="H112" s="104"/>
      <c r="I112" s="57"/>
      <c r="J112" s="105"/>
      <c r="K112" s="106"/>
      <c r="L112" s="172"/>
      <c r="M112" s="58"/>
      <c r="N112" s="155"/>
      <c r="O112" s="100"/>
      <c r="P112" s="107"/>
      <c r="Q112" s="108"/>
      <c r="R112" s="100"/>
      <c r="S112" s="107"/>
      <c r="T112" s="108"/>
      <c r="U112" s="100"/>
      <c r="V112" s="107"/>
      <c r="W112" s="108"/>
      <c r="X112" s="160"/>
      <c r="Z112" s="114"/>
      <c r="AA112" s="114"/>
      <c r="AB112" s="86"/>
    </row>
    <row r="113" spans="1:28" ht="15" customHeight="1">
      <c r="A113" s="174">
        <v>2</v>
      </c>
      <c r="B113" s="98" t="s">
        <v>252</v>
      </c>
      <c r="C113" s="99"/>
      <c r="D113" s="100"/>
      <c r="E113" s="101"/>
      <c r="F113" s="102"/>
      <c r="G113" s="103"/>
      <c r="H113" s="104"/>
      <c r="I113" s="57"/>
      <c r="J113" s="105"/>
      <c r="K113" s="106"/>
      <c r="L113" s="172">
        <v>60.5</v>
      </c>
      <c r="M113" s="58"/>
      <c r="N113" s="155"/>
      <c r="O113" s="100">
        <v>14</v>
      </c>
      <c r="P113" s="107"/>
      <c r="Q113" s="108">
        <v>1</v>
      </c>
      <c r="R113" s="100">
        <v>25</v>
      </c>
      <c r="S113" s="107"/>
      <c r="T113" s="108">
        <v>1</v>
      </c>
      <c r="U113" s="100"/>
      <c r="V113" s="107"/>
      <c r="W113" s="108"/>
      <c r="X113" s="160" t="s">
        <v>248</v>
      </c>
      <c r="Z113" s="114"/>
      <c r="AA113" s="114"/>
      <c r="AB113" s="86"/>
    </row>
    <row r="114" spans="1:28" ht="16.5" customHeight="1" thickBot="1">
      <c r="A114" s="34">
        <v>3</v>
      </c>
      <c r="B114" s="27" t="s">
        <v>253</v>
      </c>
      <c r="C114" s="27"/>
      <c r="D114" s="69"/>
      <c r="E114" s="70"/>
      <c r="F114" s="71"/>
      <c r="G114" s="72"/>
      <c r="H114" s="73"/>
      <c r="I114" s="74"/>
      <c r="J114" s="75"/>
      <c r="K114" s="76"/>
      <c r="L114" s="175">
        <v>61</v>
      </c>
      <c r="M114" s="77"/>
      <c r="N114" s="156"/>
      <c r="O114" s="69">
        <v>51.5</v>
      </c>
      <c r="P114" s="78"/>
      <c r="Q114" s="79">
        <v>1</v>
      </c>
      <c r="R114" s="69">
        <v>102</v>
      </c>
      <c r="S114" s="78">
        <v>163</v>
      </c>
      <c r="T114" s="79">
        <v>2</v>
      </c>
      <c r="U114" s="69"/>
      <c r="V114" s="78"/>
      <c r="W114" s="79"/>
      <c r="X114" s="161" t="s">
        <v>248</v>
      </c>
      <c r="Z114" s="114"/>
      <c r="AA114" s="114"/>
      <c r="AB114" s="86"/>
    </row>
    <row r="115" spans="2:24" ht="12.75" customHeight="1">
      <c r="B115" s="80"/>
      <c r="C115" s="81"/>
      <c r="D115" s="82"/>
      <c r="E115" s="82"/>
      <c r="F115" s="82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3"/>
      <c r="X115" s="84"/>
    </row>
    <row r="116" spans="2:24" ht="12.75" customHeight="1">
      <c r="B116" s="80"/>
      <c r="C116" s="81"/>
      <c r="D116" s="82"/>
      <c r="E116" s="82"/>
      <c r="F116" s="82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3"/>
      <c r="X116" s="84"/>
    </row>
    <row r="117" spans="2:20" ht="12.75">
      <c r="B117" s="187" t="s">
        <v>239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86"/>
      <c r="P117" s="86"/>
      <c r="Q117" s="86"/>
      <c r="R117" s="86"/>
      <c r="S117" s="86"/>
      <c r="T117" s="86"/>
    </row>
    <row r="118" spans="2:20" ht="12.75"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86"/>
      <c r="P118" s="86"/>
      <c r="Q118" s="86"/>
      <c r="R118" s="86"/>
      <c r="S118" s="86"/>
      <c r="T118" s="86"/>
    </row>
    <row r="119" spans="2:20" ht="12.75">
      <c r="B119" s="80"/>
      <c r="C119" s="81"/>
      <c r="E119" s="82"/>
      <c r="F119" s="82"/>
      <c r="J119" s="80"/>
      <c r="K119" s="2"/>
      <c r="L119" s="2"/>
      <c r="M119" s="85"/>
      <c r="N119" s="86"/>
      <c r="O119" s="86"/>
      <c r="P119" s="86"/>
      <c r="Q119" s="86"/>
      <c r="R119" s="86"/>
      <c r="S119" s="86"/>
      <c r="T119" s="86"/>
    </row>
    <row r="120" spans="2:20" ht="12.75">
      <c r="B120" s="189" t="s">
        <v>236</v>
      </c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86"/>
      <c r="P120" s="86"/>
      <c r="Q120" s="86"/>
      <c r="R120" s="86"/>
      <c r="S120" s="86"/>
      <c r="T120" s="86"/>
    </row>
    <row r="121" spans="2:20" ht="12.75"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86"/>
      <c r="P121" s="86"/>
      <c r="Q121" s="86"/>
      <c r="R121" s="86"/>
      <c r="S121" s="86"/>
      <c r="T121" s="86"/>
    </row>
    <row r="122" spans="2:24" ht="12.75" customHeight="1">
      <c r="B122" s="80"/>
      <c r="C122" s="81"/>
      <c r="E122" s="82"/>
      <c r="F122" s="82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3"/>
      <c r="X122" s="84"/>
    </row>
    <row r="123" spans="2:24" ht="12.75" customHeight="1">
      <c r="B123" s="191" t="s">
        <v>238</v>
      </c>
      <c r="C123" s="192"/>
      <c r="D123" s="192"/>
      <c r="E123" s="192"/>
      <c r="F123" s="192"/>
      <c r="G123" s="192"/>
      <c r="H123" s="192"/>
      <c r="I123" s="192"/>
      <c r="J123" s="192"/>
      <c r="K123" s="192"/>
      <c r="L123" s="192"/>
      <c r="M123" s="192"/>
      <c r="N123" s="192"/>
      <c r="O123" s="80"/>
      <c r="P123" s="80"/>
      <c r="Q123" s="80"/>
      <c r="R123" s="80"/>
      <c r="S123" s="80"/>
      <c r="T123" s="80"/>
      <c r="U123" s="80"/>
      <c r="V123" s="80"/>
      <c r="W123" s="83"/>
      <c r="X123" s="84"/>
    </row>
    <row r="124" spans="2:24" ht="12.75" customHeight="1">
      <c r="B124" s="192"/>
      <c r="C124" s="192"/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80"/>
      <c r="P124" s="80"/>
      <c r="Q124" s="80"/>
      <c r="R124" s="80"/>
      <c r="S124" s="80"/>
      <c r="T124" s="80"/>
      <c r="U124" s="80"/>
      <c r="V124" s="80"/>
      <c r="W124" s="83"/>
      <c r="X124" s="84"/>
    </row>
    <row r="125" spans="2:24" ht="12.75" customHeight="1">
      <c r="B125" s="192"/>
      <c r="C125" s="192"/>
      <c r="D125" s="192"/>
      <c r="E125" s="192"/>
      <c r="F125" s="192"/>
      <c r="G125" s="192"/>
      <c r="H125" s="192"/>
      <c r="I125" s="192"/>
      <c r="J125" s="192"/>
      <c r="K125" s="192"/>
      <c r="L125" s="192"/>
      <c r="M125" s="192"/>
      <c r="N125" s="192"/>
      <c r="O125" s="80"/>
      <c r="P125" s="80"/>
      <c r="Q125" s="80"/>
      <c r="R125" s="80"/>
      <c r="S125" s="80"/>
      <c r="T125" s="80"/>
      <c r="U125" s="80"/>
      <c r="V125" s="80"/>
      <c r="W125" s="83"/>
      <c r="X125" s="84"/>
    </row>
    <row r="126" spans="2:24" ht="12.75" customHeight="1">
      <c r="B126" s="80"/>
      <c r="C126" s="81"/>
      <c r="E126" s="82"/>
      <c r="F126" s="82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3"/>
      <c r="X126" s="84"/>
    </row>
    <row r="127" spans="2:24" ht="12.75" customHeight="1">
      <c r="B127" s="1" t="s">
        <v>61</v>
      </c>
      <c r="C127" s="1">
        <v>1</v>
      </c>
      <c r="D127" s="177" t="s">
        <v>52</v>
      </c>
      <c r="E127" s="178"/>
      <c r="F127" s="82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3"/>
      <c r="X127" s="84"/>
    </row>
    <row r="128" spans="2:24" ht="12.75" customHeight="1">
      <c r="B128" s="1" t="s">
        <v>216</v>
      </c>
      <c r="C128" s="1">
        <v>2</v>
      </c>
      <c r="D128" s="177" t="s">
        <v>53</v>
      </c>
      <c r="E128" s="178"/>
      <c r="F128" s="82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3"/>
      <c r="X128" s="84"/>
    </row>
    <row r="129" spans="2:24" ht="12.75" customHeight="1">
      <c r="B129" s="1" t="s">
        <v>217</v>
      </c>
      <c r="C129" s="1">
        <v>3</v>
      </c>
      <c r="D129" s="177" t="s">
        <v>54</v>
      </c>
      <c r="E129" s="178"/>
      <c r="F129" s="82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3"/>
      <c r="X129" s="84"/>
    </row>
    <row r="130" spans="2:24" ht="12.75" customHeight="1">
      <c r="B130" s="1" t="s">
        <v>218</v>
      </c>
      <c r="C130" s="1">
        <v>4</v>
      </c>
      <c r="D130" s="177" t="s">
        <v>55</v>
      </c>
      <c r="E130" s="178"/>
      <c r="F130" s="82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3"/>
      <c r="X130" s="84"/>
    </row>
    <row r="131" spans="1:24" ht="12.75" customHeight="1">
      <c r="A131" s="3"/>
      <c r="B131" s="1" t="s">
        <v>219</v>
      </c>
      <c r="C131" s="1">
        <v>5</v>
      </c>
      <c r="D131" s="177" t="s">
        <v>56</v>
      </c>
      <c r="E131" s="178"/>
      <c r="F131" s="82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3"/>
      <c r="X131" s="84"/>
    </row>
    <row r="132" spans="2:24" ht="12.75" customHeight="1">
      <c r="B132" s="80"/>
      <c r="C132" s="81"/>
      <c r="E132" s="82"/>
      <c r="F132" s="82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3"/>
      <c r="X132" s="84"/>
    </row>
    <row r="133" spans="2:24" ht="12.75" customHeight="1">
      <c r="B133" s="80"/>
      <c r="C133" s="81"/>
      <c r="E133" s="82"/>
      <c r="F133" s="82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3"/>
      <c r="X133" s="84"/>
    </row>
    <row r="134" spans="2:24" ht="12.75" customHeight="1">
      <c r="B134" s="80"/>
      <c r="C134" s="81"/>
      <c r="E134" s="82"/>
      <c r="F134" s="82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3"/>
      <c r="X134" s="84"/>
    </row>
    <row r="135" spans="2:24" ht="12.75" customHeight="1">
      <c r="B135" s="80"/>
      <c r="C135" s="81"/>
      <c r="E135" s="82"/>
      <c r="F135" s="82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3"/>
      <c r="X135" s="84"/>
    </row>
    <row r="136" spans="2:24" ht="12.75" customHeight="1">
      <c r="B136" s="80"/>
      <c r="C136" s="81"/>
      <c r="E136" s="82"/>
      <c r="F136" s="82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3"/>
      <c r="X136" s="84"/>
    </row>
    <row r="137" spans="2:24" ht="12.75" customHeight="1">
      <c r="B137" s="80"/>
      <c r="C137" s="81"/>
      <c r="E137" s="82"/>
      <c r="F137" s="82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3"/>
      <c r="X137" s="84"/>
    </row>
    <row r="138" spans="2:24" ht="12.75" customHeight="1">
      <c r="B138" s="80"/>
      <c r="C138" s="81"/>
      <c r="E138" s="82"/>
      <c r="F138" s="82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3"/>
      <c r="X138" s="84"/>
    </row>
    <row r="139" spans="2:24" ht="12.75" customHeight="1">
      <c r="B139" s="80"/>
      <c r="C139" s="81"/>
      <c r="E139" s="82"/>
      <c r="F139" s="82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3"/>
      <c r="X139" s="84"/>
    </row>
    <row r="140" spans="1:24" ht="12.75" customHeight="1">
      <c r="A140" s="3"/>
      <c r="B140" s="80"/>
      <c r="C140" s="81"/>
      <c r="E140" s="82"/>
      <c r="F140" s="82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3"/>
      <c r="X140" s="84"/>
    </row>
    <row r="141" spans="2:24" ht="12.75" customHeight="1">
      <c r="B141" s="80"/>
      <c r="C141" s="81"/>
      <c r="E141" s="82"/>
      <c r="F141" s="82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3"/>
      <c r="X141" s="84"/>
    </row>
    <row r="142" spans="2:24" ht="12.75" customHeight="1">
      <c r="B142" s="80"/>
      <c r="C142" s="81"/>
      <c r="E142" s="82"/>
      <c r="F142" s="82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3"/>
      <c r="X142" s="84"/>
    </row>
    <row r="143" spans="2:24" ht="12.75" customHeight="1">
      <c r="B143" s="80"/>
      <c r="C143" s="81"/>
      <c r="E143" s="82"/>
      <c r="F143" s="82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3"/>
      <c r="X143" s="84"/>
    </row>
    <row r="144" spans="2:24" ht="12.75" customHeight="1">
      <c r="B144" s="80"/>
      <c r="C144" s="81"/>
      <c r="E144" s="82"/>
      <c r="F144" s="82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3"/>
      <c r="X144" s="84"/>
    </row>
    <row r="145" spans="2:24" ht="12.75" customHeight="1">
      <c r="B145" s="80"/>
      <c r="C145" s="81"/>
      <c r="E145" s="82"/>
      <c r="F145" s="82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3"/>
      <c r="X145" s="84"/>
    </row>
    <row r="146" spans="2:24" ht="12.75" customHeight="1">
      <c r="B146" s="80"/>
      <c r="C146" s="81"/>
      <c r="E146" s="82"/>
      <c r="F146" s="82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3"/>
      <c r="X146" s="84"/>
    </row>
    <row r="147" spans="2:24" ht="12.75" customHeight="1">
      <c r="B147" s="80"/>
      <c r="C147" s="81"/>
      <c r="E147" s="82"/>
      <c r="F147" s="82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3"/>
      <c r="X147" s="84"/>
    </row>
    <row r="148" spans="1:24" ht="12.75" customHeight="1">
      <c r="A148" s="3"/>
      <c r="B148" s="80"/>
      <c r="C148" s="81"/>
      <c r="E148" s="82"/>
      <c r="F148" s="82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3"/>
      <c r="X148" s="84"/>
    </row>
    <row r="149" spans="2:24" ht="12.75" customHeight="1">
      <c r="B149" s="80"/>
      <c r="C149" s="81"/>
      <c r="E149" s="82"/>
      <c r="F149" s="82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3"/>
      <c r="X149" s="84"/>
    </row>
    <row r="150" spans="2:24" ht="12.75" customHeight="1">
      <c r="B150" s="80"/>
      <c r="C150" s="81"/>
      <c r="E150" s="82"/>
      <c r="F150" s="82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3"/>
      <c r="X150" s="84"/>
    </row>
    <row r="151" spans="2:24" ht="12.75" customHeight="1">
      <c r="B151" s="80"/>
      <c r="C151" s="81"/>
      <c r="E151" s="82"/>
      <c r="F151" s="82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3"/>
      <c r="X151" s="84"/>
    </row>
    <row r="152" spans="2:24" ht="12.75" customHeight="1">
      <c r="B152" s="80"/>
      <c r="C152" s="81"/>
      <c r="E152" s="82"/>
      <c r="F152" s="82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3"/>
      <c r="X152" s="84"/>
    </row>
    <row r="153" spans="2:24" ht="12.75" customHeight="1">
      <c r="B153" s="80"/>
      <c r="C153" s="81"/>
      <c r="E153" s="82"/>
      <c r="F153" s="82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3"/>
      <c r="X153" s="84"/>
    </row>
    <row r="154" spans="1:24" ht="12.75" customHeight="1">
      <c r="A154" s="3"/>
      <c r="B154" s="80"/>
      <c r="C154" s="81"/>
      <c r="E154" s="82"/>
      <c r="F154" s="82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3"/>
      <c r="X154" s="84"/>
    </row>
    <row r="155" spans="2:24" ht="12.75" customHeight="1">
      <c r="B155" s="80"/>
      <c r="C155" s="81"/>
      <c r="E155" s="82"/>
      <c r="F155" s="82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3"/>
      <c r="X155" s="84"/>
    </row>
    <row r="156" spans="2:24" ht="12.75" customHeight="1">
      <c r="B156" s="80"/>
      <c r="C156" s="81"/>
      <c r="E156" s="82"/>
      <c r="F156" s="82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3"/>
      <c r="X156" s="84"/>
    </row>
    <row r="157" spans="2:24" ht="12.75" customHeight="1">
      <c r="B157" s="80"/>
      <c r="C157" s="81"/>
      <c r="E157" s="82"/>
      <c r="F157" s="82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3"/>
      <c r="X157" s="84"/>
    </row>
    <row r="158" spans="2:24" ht="12.75" customHeight="1">
      <c r="B158" s="80"/>
      <c r="C158" s="81"/>
      <c r="E158" s="82"/>
      <c r="F158" s="82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3"/>
      <c r="X158" s="84"/>
    </row>
    <row r="159" spans="2:24" ht="12.75" customHeight="1">
      <c r="B159" s="80"/>
      <c r="C159" s="81"/>
      <c r="E159" s="82"/>
      <c r="F159" s="82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3"/>
      <c r="X159" s="84"/>
    </row>
    <row r="160" spans="2:24" ht="12.75" customHeight="1">
      <c r="B160" s="80"/>
      <c r="C160" s="81"/>
      <c r="E160" s="82"/>
      <c r="F160" s="82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3"/>
      <c r="X160" s="84"/>
    </row>
    <row r="161" spans="2:24" ht="12.75" customHeight="1">
      <c r="B161" s="80"/>
      <c r="C161" s="81"/>
      <c r="E161" s="82"/>
      <c r="F161" s="82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3"/>
      <c r="X161" s="84"/>
    </row>
    <row r="162" spans="2:24" ht="12.75" customHeight="1">
      <c r="B162" s="80"/>
      <c r="C162" s="81"/>
      <c r="E162" s="82"/>
      <c r="F162" s="82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3"/>
      <c r="X162" s="84"/>
    </row>
    <row r="163" spans="2:24" ht="12.75" customHeight="1">
      <c r="B163" s="80"/>
      <c r="C163" s="81"/>
      <c r="E163" s="82"/>
      <c r="F163" s="82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3"/>
      <c r="X163" s="84"/>
    </row>
    <row r="164" spans="2:24" ht="12.75" customHeight="1">
      <c r="B164" s="80"/>
      <c r="C164" s="81"/>
      <c r="E164" s="82"/>
      <c r="F164" s="82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3"/>
      <c r="X164" s="84"/>
    </row>
    <row r="165" spans="2:24" ht="12.75" customHeight="1">
      <c r="B165" s="80"/>
      <c r="C165" s="81"/>
      <c r="E165" s="82"/>
      <c r="F165" s="82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3"/>
      <c r="X165" s="84"/>
    </row>
    <row r="166" spans="2:24" ht="12.75" customHeight="1">
      <c r="B166" s="80"/>
      <c r="C166" s="81"/>
      <c r="E166" s="82"/>
      <c r="F166" s="82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3"/>
      <c r="X166" s="84"/>
    </row>
    <row r="167" spans="2:3" ht="12.75" customHeight="1">
      <c r="B167" s="80"/>
      <c r="C167" s="81"/>
    </row>
    <row r="168" spans="2:6" ht="12.75" customHeight="1">
      <c r="B168" s="80"/>
      <c r="C168" s="81"/>
      <c r="E168" s="4"/>
      <c r="F168" s="4"/>
    </row>
    <row r="169" spans="2:6" ht="12.75" customHeight="1">
      <c r="B169" s="80"/>
      <c r="C169" s="81"/>
      <c r="E169" s="4"/>
      <c r="F169" s="4"/>
    </row>
    <row r="170" spans="2:6" ht="12.75" customHeight="1">
      <c r="B170" s="80"/>
      <c r="C170" s="81"/>
      <c r="E170" s="4"/>
      <c r="F170" s="4"/>
    </row>
    <row r="171" spans="2:6" ht="12.75" customHeight="1">
      <c r="B171" s="80"/>
      <c r="C171" s="81"/>
      <c r="E171" s="4"/>
      <c r="F171" s="4"/>
    </row>
    <row r="172" spans="2:6" ht="12.75" customHeight="1">
      <c r="B172" s="80"/>
      <c r="C172" s="81"/>
      <c r="E172" s="4"/>
      <c r="F172" s="4"/>
    </row>
    <row r="173" spans="2:6" ht="12.75" customHeight="1">
      <c r="B173" s="80"/>
      <c r="C173" s="81"/>
      <c r="E173" s="4"/>
      <c r="F173" s="4"/>
    </row>
    <row r="174" spans="2:3" ht="12.75" customHeight="1">
      <c r="B174" s="80"/>
      <c r="C174" s="81"/>
    </row>
    <row r="175" spans="2:6" ht="12.75" customHeight="1">
      <c r="B175" s="80"/>
      <c r="C175" s="81"/>
      <c r="E175" s="4"/>
      <c r="F175" s="4"/>
    </row>
    <row r="176" spans="2:6" ht="12.75" customHeight="1">
      <c r="B176" s="80"/>
      <c r="C176" s="81"/>
      <c r="E176" s="4"/>
      <c r="F176" s="4"/>
    </row>
    <row r="177" spans="2:6" ht="12.75" customHeight="1">
      <c r="B177" s="80"/>
      <c r="C177" s="81"/>
      <c r="E177" s="4"/>
      <c r="F177" s="4"/>
    </row>
    <row r="178" spans="2:6" ht="12.75" customHeight="1">
      <c r="B178" s="80"/>
      <c r="C178" s="81"/>
      <c r="E178" s="4"/>
      <c r="F178" s="4"/>
    </row>
    <row r="179" spans="2:6" ht="12.75" customHeight="1">
      <c r="B179" s="80"/>
      <c r="C179" s="81"/>
      <c r="E179" s="4"/>
      <c r="F179" s="4"/>
    </row>
    <row r="180" spans="2:6" ht="12.75" customHeight="1">
      <c r="B180" s="80"/>
      <c r="C180" s="81"/>
      <c r="E180" s="4"/>
      <c r="F180" s="4"/>
    </row>
    <row r="181" spans="2:24" s="3" customFormat="1" ht="12.75" customHeight="1">
      <c r="B181" s="80"/>
      <c r="C181" s="81"/>
      <c r="E181" s="4"/>
      <c r="F181" s="4"/>
      <c r="G181" s="6"/>
      <c r="H181" s="6"/>
      <c r="I181" s="6"/>
      <c r="J181" s="6"/>
      <c r="K181" s="6"/>
      <c r="L181" s="6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8"/>
      <c r="X181" s="9"/>
    </row>
    <row r="182" spans="1:24" s="3" customFormat="1" ht="12.75" customHeight="1">
      <c r="A182" s="2"/>
      <c r="B182" s="80"/>
      <c r="C182" s="81"/>
      <c r="E182" s="4"/>
      <c r="F182" s="4"/>
      <c r="G182" s="6"/>
      <c r="H182" s="6"/>
      <c r="I182" s="6"/>
      <c r="J182" s="6"/>
      <c r="K182" s="6"/>
      <c r="L182" s="6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8"/>
      <c r="X182" s="9"/>
    </row>
    <row r="183" spans="1:24" s="3" customFormat="1" ht="12.75" customHeight="1">
      <c r="A183" s="2"/>
      <c r="B183" s="80"/>
      <c r="C183" s="81"/>
      <c r="E183" s="4"/>
      <c r="F183" s="4"/>
      <c r="G183" s="6"/>
      <c r="H183" s="6"/>
      <c r="I183" s="6"/>
      <c r="J183" s="6"/>
      <c r="K183" s="6"/>
      <c r="L183" s="6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8"/>
      <c r="X183" s="9"/>
    </row>
    <row r="184" spans="1:24" s="3" customFormat="1" ht="12.75" customHeight="1">
      <c r="A184" s="2"/>
      <c r="B184" s="80"/>
      <c r="C184" s="81"/>
      <c r="E184" s="4"/>
      <c r="F184" s="4"/>
      <c r="G184" s="6"/>
      <c r="H184" s="6"/>
      <c r="I184" s="6"/>
      <c r="J184" s="6"/>
      <c r="K184" s="6"/>
      <c r="L184" s="6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8"/>
      <c r="X184" s="9"/>
    </row>
    <row r="185" spans="1:24" s="3" customFormat="1" ht="12.75" customHeight="1">
      <c r="A185" s="2"/>
      <c r="B185" s="80"/>
      <c r="C185" s="81"/>
      <c r="E185" s="4"/>
      <c r="F185" s="4"/>
      <c r="G185" s="6"/>
      <c r="H185" s="6"/>
      <c r="I185" s="6"/>
      <c r="J185" s="6"/>
      <c r="K185" s="6"/>
      <c r="L185" s="6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8"/>
      <c r="X185" s="9"/>
    </row>
    <row r="186" spans="1:24" s="3" customFormat="1" ht="12.75" customHeight="1">
      <c r="A186" s="2"/>
      <c r="B186" s="80"/>
      <c r="C186" s="81"/>
      <c r="E186" s="4"/>
      <c r="F186" s="4"/>
      <c r="G186" s="6"/>
      <c r="H186" s="6"/>
      <c r="I186" s="6"/>
      <c r="J186" s="6"/>
      <c r="K186" s="6"/>
      <c r="L186" s="6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8"/>
      <c r="X186" s="9"/>
    </row>
    <row r="187" spans="1:24" s="3" customFormat="1" ht="12.75" customHeight="1">
      <c r="A187" s="2"/>
      <c r="B187" s="80"/>
      <c r="C187" s="81"/>
      <c r="E187" s="4"/>
      <c r="F187" s="4"/>
      <c r="G187" s="6"/>
      <c r="H187" s="6"/>
      <c r="I187" s="6"/>
      <c r="J187" s="6"/>
      <c r="K187" s="6"/>
      <c r="L187" s="6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8"/>
      <c r="X187" s="9"/>
    </row>
    <row r="188" spans="2:3" ht="12.75" customHeight="1">
      <c r="B188" s="80"/>
      <c r="C188" s="81"/>
    </row>
    <row r="189" spans="2:3" ht="12.75" customHeight="1">
      <c r="B189" s="80"/>
      <c r="C189" s="81"/>
    </row>
    <row r="190" spans="2:3" ht="12.75" customHeight="1">
      <c r="B190" s="80"/>
      <c r="C190" s="81"/>
    </row>
    <row r="191" spans="1:3" ht="12.75" customHeight="1">
      <c r="A191" s="3"/>
      <c r="B191" s="80"/>
      <c r="C191" s="81"/>
    </row>
    <row r="192" spans="2:3" ht="12.75" customHeight="1">
      <c r="B192" s="80"/>
      <c r="C192" s="81"/>
    </row>
    <row r="193" spans="2:3" ht="12.75" customHeight="1">
      <c r="B193" s="80"/>
      <c r="C193" s="81"/>
    </row>
    <row r="194" spans="2:3" ht="12.75" customHeight="1">
      <c r="B194" s="80"/>
      <c r="C194" s="81"/>
    </row>
    <row r="195" spans="2:3" ht="12.75" customHeight="1">
      <c r="B195" s="80"/>
      <c r="C195" s="81"/>
    </row>
    <row r="196" spans="2:3" ht="12.75" customHeight="1">
      <c r="B196" s="80"/>
      <c r="C196" s="81"/>
    </row>
    <row r="197" spans="2:3" ht="12.75" customHeight="1">
      <c r="B197" s="80"/>
      <c r="C197" s="81"/>
    </row>
    <row r="198" spans="2:3" ht="12.75" customHeight="1">
      <c r="B198" s="80"/>
      <c r="C198" s="81"/>
    </row>
    <row r="199" spans="2:3" ht="12.75" customHeight="1">
      <c r="B199" s="80"/>
      <c r="C199" s="81"/>
    </row>
    <row r="200" spans="2:3" ht="12.75" customHeight="1">
      <c r="B200" s="80"/>
      <c r="C200" s="81"/>
    </row>
    <row r="201" spans="2:3" ht="12.75" customHeight="1">
      <c r="B201" s="80"/>
      <c r="C201" s="81"/>
    </row>
    <row r="202" spans="2:3" ht="12.75" customHeight="1">
      <c r="B202" s="80"/>
      <c r="C202" s="81"/>
    </row>
    <row r="203" spans="2:3" ht="12.75" customHeight="1">
      <c r="B203" s="80"/>
      <c r="C203" s="81"/>
    </row>
    <row r="204" spans="2:3" ht="12.75" customHeight="1">
      <c r="B204" s="80"/>
      <c r="C204" s="81"/>
    </row>
    <row r="205" spans="2:3" ht="12.75" customHeight="1">
      <c r="B205" s="80"/>
      <c r="C205" s="81"/>
    </row>
    <row r="206" spans="2:3" ht="12.75" customHeight="1">
      <c r="B206" s="80"/>
      <c r="C206" s="81"/>
    </row>
    <row r="207" spans="2:3" ht="12.75" customHeight="1">
      <c r="B207" s="80"/>
      <c r="C207" s="81"/>
    </row>
    <row r="208" spans="2:3" ht="12.75" customHeight="1">
      <c r="B208" s="80"/>
      <c r="C208" s="81"/>
    </row>
    <row r="209" spans="2:3" ht="12.75" customHeight="1">
      <c r="B209" s="80"/>
      <c r="C209" s="81"/>
    </row>
    <row r="210" spans="2:3" ht="12.75" customHeight="1">
      <c r="B210" s="80"/>
      <c r="C210" s="81"/>
    </row>
    <row r="211" spans="2:3" ht="12.75" customHeight="1">
      <c r="B211" s="80"/>
      <c r="C211" s="81"/>
    </row>
    <row r="212" spans="1:3" ht="12.75" customHeight="1">
      <c r="A212" s="3"/>
      <c r="B212" s="80"/>
      <c r="C212" s="81"/>
    </row>
    <row r="213" spans="2:3" ht="12.75" customHeight="1">
      <c r="B213" s="80"/>
      <c r="C213" s="81"/>
    </row>
    <row r="214" spans="2:3" ht="12.75" customHeight="1">
      <c r="B214" s="80"/>
      <c r="C214" s="81"/>
    </row>
    <row r="215" spans="2:3" ht="12.75" customHeight="1">
      <c r="B215" s="80"/>
      <c r="C215" s="81"/>
    </row>
    <row r="216" spans="2:3" ht="12.75" customHeight="1">
      <c r="B216" s="80"/>
      <c r="C216" s="81"/>
    </row>
    <row r="217" spans="2:3" ht="12.75" customHeight="1">
      <c r="B217" s="80"/>
      <c r="C217" s="81"/>
    </row>
    <row r="218" spans="2:3" ht="12.75" customHeight="1">
      <c r="B218" s="80"/>
      <c r="C218" s="81"/>
    </row>
    <row r="219" spans="2:3" ht="12.75" customHeight="1">
      <c r="B219" s="80"/>
      <c r="C219" s="81"/>
    </row>
    <row r="220" spans="2:3" ht="12.75">
      <c r="B220" s="80"/>
      <c r="C220" s="81"/>
    </row>
    <row r="221" spans="2:3" ht="12.75">
      <c r="B221" s="80"/>
      <c r="C221" s="81"/>
    </row>
    <row r="222" spans="2:3" ht="12.75">
      <c r="B222" s="80"/>
      <c r="C222" s="81"/>
    </row>
    <row r="223" ht="12.75">
      <c r="B223" s="80"/>
    </row>
    <row r="224" ht="12.75">
      <c r="B224" s="80"/>
    </row>
    <row r="225" ht="12.75">
      <c r="B225" s="80"/>
    </row>
    <row r="226" ht="12.75">
      <c r="B226" s="80"/>
    </row>
    <row r="227" ht="12.75">
      <c r="B227" s="80"/>
    </row>
    <row r="228" ht="12.75">
      <c r="B228" s="80"/>
    </row>
    <row r="229" ht="12.75">
      <c r="B229" s="80"/>
    </row>
    <row r="230" ht="12.75">
      <c r="B230" s="80"/>
    </row>
    <row r="231" ht="12.75">
      <c r="B231" s="80"/>
    </row>
    <row r="232" ht="12.75">
      <c r="B232" s="80"/>
    </row>
    <row r="233" ht="12.75">
      <c r="B233" s="80"/>
    </row>
    <row r="234" ht="12.75">
      <c r="B234" s="80"/>
    </row>
    <row r="235" ht="12.75">
      <c r="B235" s="80"/>
    </row>
    <row r="236" ht="12.75">
      <c r="B236" s="80"/>
    </row>
    <row r="237" ht="12.75">
      <c r="B237" s="80"/>
    </row>
    <row r="238" ht="12.75">
      <c r="B238" s="80"/>
    </row>
    <row r="239" ht="12.75">
      <c r="B239" s="80"/>
    </row>
    <row r="240" ht="12.75">
      <c r="B240" s="80"/>
    </row>
    <row r="241" ht="12.75">
      <c r="B241" s="80"/>
    </row>
    <row r="242" ht="12.75">
      <c r="B242" s="80"/>
    </row>
    <row r="243" ht="12.75">
      <c r="B243" s="80"/>
    </row>
    <row r="244" ht="12.75">
      <c r="B244" s="80"/>
    </row>
    <row r="245" ht="12.75">
      <c r="B245" s="80"/>
    </row>
    <row r="246" ht="12.75">
      <c r="B246" s="80"/>
    </row>
  </sheetData>
  <sheetProtection/>
  <autoFilter ref="A1:X251"/>
  <mergeCells count="12">
    <mergeCell ref="B3:B4"/>
    <mergeCell ref="D3:M3"/>
    <mergeCell ref="O3:W3"/>
    <mergeCell ref="B117:N118"/>
    <mergeCell ref="B120:N121"/>
    <mergeCell ref="B123:N125"/>
    <mergeCell ref="D127:E127"/>
    <mergeCell ref="D128:E128"/>
    <mergeCell ref="D129:E129"/>
    <mergeCell ref="D130:E130"/>
    <mergeCell ref="D131:E131"/>
    <mergeCell ref="C3:C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8" r:id="rId1"/>
  <rowBreaks count="1" manualBreakCount="1">
    <brk id="3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POLLACK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PTE POLLACK</dc:creator>
  <cp:keywords/>
  <dc:description/>
  <cp:lastModifiedBy>Szabó Imre Gábor</cp:lastModifiedBy>
  <cp:lastPrinted>2015-05-08T05:33:04Z</cp:lastPrinted>
  <dcterms:created xsi:type="dcterms:W3CDTF">2005-09-12T13:45:26Z</dcterms:created>
  <dcterms:modified xsi:type="dcterms:W3CDTF">2015-06-16T11:23:20Z</dcterms:modified>
  <cp:category/>
  <cp:version/>
  <cp:contentType/>
  <cp:contentStatus/>
</cp:coreProperties>
</file>