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548" activeTab="0"/>
  </bookViews>
  <sheets>
    <sheet name="PMKSTNE043C_2016_tavasz_FA" sheetId="1" r:id="rId1"/>
    <sheet name="PMKSTNE043C_2016_tavasz" sheetId="2" r:id="rId2"/>
    <sheet name="Hiányzás" sheetId="3" r:id="rId3"/>
  </sheets>
  <definedNames>
    <definedName name="_xlnm._FilterDatabase" localSheetId="1" hidden="1">'PMKSTNE043C_2016_tavasz'!$A$1:$Y$989</definedName>
    <definedName name="_xlnm._FilterDatabase" localSheetId="0" hidden="1">'PMKSTNE043C_2016_tavasz_FA'!$A$1:$Y$981</definedName>
    <definedName name="_xlnm.Print_Area" localSheetId="1">'PMKSTNE043C_2016_tavasz'!$A$1:$X$98</definedName>
    <definedName name="_xlnm.Print_Area" localSheetId="0">'PMKSTNE043C_2016_tavasz_FA'!$A$1:$X$96</definedName>
  </definedNames>
  <calcPr fullCalcOnLoad="1"/>
</workbook>
</file>

<file path=xl/sharedStrings.xml><?xml version="1.0" encoding="utf-8"?>
<sst xmlns="http://schemas.openxmlformats.org/spreadsheetml/2006/main" count="978" uniqueCount="256">
  <si>
    <t>#</t>
  </si>
  <si>
    <t>Név</t>
  </si>
  <si>
    <t>Hallgatói azon.</t>
  </si>
  <si>
    <t>EHA kód</t>
  </si>
  <si>
    <t>Megajánlott jegy</t>
  </si>
  <si>
    <t>Dátum</t>
  </si>
  <si>
    <t>Harsányi Hunor</t>
  </si>
  <si>
    <t>Kurucz Henrietta</t>
  </si>
  <si>
    <t>Pintér Noémi</t>
  </si>
  <si>
    <t>Szécsi Dániel</t>
  </si>
  <si>
    <t>Szendrei Csilla</t>
  </si>
  <si>
    <t>TOZTABI.PTE</t>
  </si>
  <si>
    <t>Tóth Zsófia</t>
  </si>
  <si>
    <t>Varga Tamás</t>
  </si>
  <si>
    <t>1. HF</t>
  </si>
  <si>
    <t>2. HF</t>
  </si>
  <si>
    <t>Bakai Barbara</t>
  </si>
  <si>
    <t>Bense Máté</t>
  </si>
  <si>
    <t>Bereczki Szabolcs</t>
  </si>
  <si>
    <t>Bocz Gabriella</t>
  </si>
  <si>
    <t>Bocsi Kevin</t>
  </si>
  <si>
    <t>Bosnyák Dániel</t>
  </si>
  <si>
    <t>Böcskei Ádám</t>
  </si>
  <si>
    <t>CSMOABO.PTE</t>
  </si>
  <si>
    <t>Császár Máté</t>
  </si>
  <si>
    <t>Devecz Réka</t>
  </si>
  <si>
    <t>Dócs Janka Laura</t>
  </si>
  <si>
    <t>Egédi Róbert</t>
  </si>
  <si>
    <t>Egyed Dániel</t>
  </si>
  <si>
    <t>Fekete Roland</t>
  </si>
  <si>
    <t>Fekete Zsófia Odett</t>
  </si>
  <si>
    <t>Glatt Mariann</t>
  </si>
  <si>
    <t>Grotics Orsolya</t>
  </si>
  <si>
    <t>Hetesi Dalma</t>
  </si>
  <si>
    <t>Holovitz Melissa</t>
  </si>
  <si>
    <t>Homolya Nóra</t>
  </si>
  <si>
    <t>Homolya Zsolt</t>
  </si>
  <si>
    <t>Jakab Gergő</t>
  </si>
  <si>
    <t>Kaszás Enikő</t>
  </si>
  <si>
    <t>Kotnyek Zsófia</t>
  </si>
  <si>
    <t>Kutasi Márk</t>
  </si>
  <si>
    <t>Laki Benjámin</t>
  </si>
  <si>
    <t>Ördög Valentina</t>
  </si>
  <si>
    <t>Palkó Viktória</t>
  </si>
  <si>
    <t>Papp Dávid</t>
  </si>
  <si>
    <t>Pisch Beatrix</t>
  </si>
  <si>
    <t>Rácz Albert</t>
  </si>
  <si>
    <t>Rimavecz Vivien Csilla</t>
  </si>
  <si>
    <t>Rostás Nóra Mária</t>
  </si>
  <si>
    <t>Sturcz Miklós Oszkár</t>
  </si>
  <si>
    <t>Szabó Lilla Nikolett</t>
  </si>
  <si>
    <t>Szász Attila</t>
  </si>
  <si>
    <t>Szentendrey Roland</t>
  </si>
  <si>
    <t>Szentgyörgyi Márton Sándor</t>
  </si>
  <si>
    <t>Szűcs János Szilárd</t>
  </si>
  <si>
    <t>Tóth Nikolett</t>
  </si>
  <si>
    <t>Varjú Kata</t>
  </si>
  <si>
    <t>Vas Dávid</t>
  </si>
  <si>
    <t>FÉLÉVES EREDMÉNYEK</t>
  </si>
  <si>
    <t>VIZSGA EREDMÉNYEK</t>
  </si>
  <si>
    <t xml:space="preserve">1. Vizsga (min. 76) </t>
  </si>
  <si>
    <t>Végeredmény (min. 151)</t>
  </si>
  <si>
    <t>Érdemjegy</t>
  </si>
  <si>
    <t>2. Vizsga  (min. 76)</t>
  </si>
  <si>
    <t>3. Vizsga  (min. 76)</t>
  </si>
  <si>
    <t>0-150</t>
  </si>
  <si>
    <t>elégtelen</t>
  </si>
  <si>
    <t>151-188</t>
  </si>
  <si>
    <t>elégséges</t>
  </si>
  <si>
    <t>189-225</t>
  </si>
  <si>
    <t>közepes</t>
  </si>
  <si>
    <t>226-263</t>
  </si>
  <si>
    <t>jó</t>
  </si>
  <si>
    <t>264-300</t>
  </si>
  <si>
    <t>jeles</t>
  </si>
  <si>
    <t xml:space="preserve">Mechanika II. 2015-2016. tavaszi félév </t>
  </si>
  <si>
    <t>Összevont javító ZH (min. 66 p.)</t>
  </si>
  <si>
    <t>1. ZH. (min. 33)</t>
  </si>
  <si>
    <t>1. ZH pót (min. 33)</t>
  </si>
  <si>
    <t>2. ZH. (min. 33)</t>
  </si>
  <si>
    <t>2. ZH pót (min. 33)</t>
  </si>
  <si>
    <t>Félévi eredmény (min. 66)</t>
  </si>
  <si>
    <t>Bali József Tamás</t>
  </si>
  <si>
    <t>Bender Dalma</t>
  </si>
  <si>
    <t>Börcsök Boglárka</t>
  </si>
  <si>
    <t>Büki Péter</t>
  </si>
  <si>
    <t>Csizik Petra</t>
  </si>
  <si>
    <t>Czinkóczki Zsuzsa</t>
  </si>
  <si>
    <t>Fazekas Orsolya</t>
  </si>
  <si>
    <t>Fodor Papp Dóra</t>
  </si>
  <si>
    <t>Garas Gergő</t>
  </si>
  <si>
    <t>Hatvani Virág</t>
  </si>
  <si>
    <t>Kerti Nikolett</t>
  </si>
  <si>
    <t>Koch Liza</t>
  </si>
  <si>
    <t>Nagy Dorottya</t>
  </si>
  <si>
    <t>Petrovics Tímea</t>
  </si>
  <si>
    <t>Romhányi Lilla</t>
  </si>
  <si>
    <t>Svidrán Ágnes</t>
  </si>
  <si>
    <t>Csabai Bence</t>
  </si>
  <si>
    <t>Csimma László</t>
  </si>
  <si>
    <t>Heiszler Dominik</t>
  </si>
  <si>
    <t>Horváth Attila</t>
  </si>
  <si>
    <t>Karácsonyi Viktor</t>
  </si>
  <si>
    <t>Nagy Dániel</t>
  </si>
  <si>
    <t>Németh Dániel Márk</t>
  </si>
  <si>
    <t>Várfalvi Ágnes</t>
  </si>
  <si>
    <t>Zengő Attila</t>
  </si>
  <si>
    <t>Ács Zsóka</t>
  </si>
  <si>
    <t>Bárdosi Lilla</t>
  </si>
  <si>
    <t>Fekete Sándor</t>
  </si>
  <si>
    <t>Horváth Márk</t>
  </si>
  <si>
    <t>Kaszap Henrietta</t>
  </si>
  <si>
    <t>Kovács Norbert</t>
  </si>
  <si>
    <t>Lovig Dalma</t>
  </si>
  <si>
    <t>Madarász Zsófia</t>
  </si>
  <si>
    <t>Pabian Zsófia</t>
  </si>
  <si>
    <t>Petrovics Róbert</t>
  </si>
  <si>
    <t>Redenczki Mónika</t>
  </si>
  <si>
    <t>Strasszer Dalma</t>
  </si>
  <si>
    <t>Szalma Áron</t>
  </si>
  <si>
    <t>Tarr Zsuzsanna</t>
  </si>
  <si>
    <t>Varga Lilla</t>
  </si>
  <si>
    <t>Somogyi Csilla</t>
  </si>
  <si>
    <t>Szőke Levente Iván</t>
  </si>
  <si>
    <t>Bódis László</t>
  </si>
  <si>
    <t>EHA</t>
  </si>
  <si>
    <t>képzés</t>
  </si>
  <si>
    <t>összes %</t>
  </si>
  <si>
    <t>aláírás</t>
  </si>
  <si>
    <t>Megjegyzés</t>
  </si>
  <si>
    <t>EEE44C</t>
  </si>
  <si>
    <t>Építész (osztatlan)</t>
  </si>
  <si>
    <t>Építészmérnöki (Bsc)</t>
  </si>
  <si>
    <t>H272U4</t>
  </si>
  <si>
    <t>Építészmérnöki (osztatlan)</t>
  </si>
  <si>
    <t>TKGXLL</t>
  </si>
  <si>
    <t>DQ6GX8</t>
  </si>
  <si>
    <t>ZQU0FL</t>
  </si>
  <si>
    <t>Építőművészet</t>
  </si>
  <si>
    <t>QMQ6ZG</t>
  </si>
  <si>
    <t>EPS2DD</t>
  </si>
  <si>
    <t>ESSJ0K</t>
  </si>
  <si>
    <t>OESN0L</t>
  </si>
  <si>
    <t>MRRWEI</t>
  </si>
  <si>
    <t>UBNVKB</t>
  </si>
  <si>
    <t>V06LPU</t>
  </si>
  <si>
    <t>ZS6PFZ</t>
  </si>
  <si>
    <t>IBXP1W</t>
  </si>
  <si>
    <t>SAMWNL</t>
  </si>
  <si>
    <t>HJTHSB</t>
  </si>
  <si>
    <t>S6CJWP</t>
  </si>
  <si>
    <t>E25W35</t>
  </si>
  <si>
    <t>Y2VD8F</t>
  </si>
  <si>
    <t>NWU9ZC</t>
  </si>
  <si>
    <t>L9C5TI</t>
  </si>
  <si>
    <t>G5ZGNQ</t>
  </si>
  <si>
    <t>ZWZHRF</t>
  </si>
  <si>
    <t>P83K5G</t>
  </si>
  <si>
    <t>DLYOGH</t>
  </si>
  <si>
    <t>FYGBWS</t>
  </si>
  <si>
    <t>O44Z5B</t>
  </si>
  <si>
    <t>X97QAL</t>
  </si>
  <si>
    <t>MS4OV4</t>
  </si>
  <si>
    <t>MW3KHO</t>
  </si>
  <si>
    <t>TX4WSL</t>
  </si>
  <si>
    <t>YEMO4V</t>
  </si>
  <si>
    <t>EL9GC4</t>
  </si>
  <si>
    <t>FRGP8O</t>
  </si>
  <si>
    <t>Y4MGS5</t>
  </si>
  <si>
    <t>JDG4WJ</t>
  </si>
  <si>
    <t>X06NG1</t>
  </si>
  <si>
    <t>Építészmérnöki (duális)</t>
  </si>
  <si>
    <t>I7SDA0</t>
  </si>
  <si>
    <t>D3L37D</t>
  </si>
  <si>
    <t>C56P6E</t>
  </si>
  <si>
    <t>Y9IF52</t>
  </si>
  <si>
    <t>ASUAKI</t>
  </si>
  <si>
    <t>EKYH7I</t>
  </si>
  <si>
    <t>M1N10Z</t>
  </si>
  <si>
    <t>E576VT</t>
  </si>
  <si>
    <t>H6KY5D</t>
  </si>
  <si>
    <t>Kovács Norbert Hunor</t>
  </si>
  <si>
    <t>E9B42K</t>
  </si>
  <si>
    <t>PFB8Q6</t>
  </si>
  <si>
    <t>NX1MGA</t>
  </si>
  <si>
    <t>TBXP2O</t>
  </si>
  <si>
    <t>SSPBZN</t>
  </si>
  <si>
    <t>BHWKIU</t>
  </si>
  <si>
    <t>A04CWC</t>
  </si>
  <si>
    <t>I30YJ0</t>
  </si>
  <si>
    <t>MQ9F74</t>
  </si>
  <si>
    <t>T3AX0Y</t>
  </si>
  <si>
    <t>S75378</t>
  </si>
  <si>
    <t>C4R6EH</t>
  </si>
  <si>
    <t>DW7NL5</t>
  </si>
  <si>
    <t>ICRY2T</t>
  </si>
  <si>
    <t>IE8VGZ</t>
  </si>
  <si>
    <t>HQYECZ</t>
  </si>
  <si>
    <t>F5Q1HB</t>
  </si>
  <si>
    <t>BTOJ53</t>
  </si>
  <si>
    <t>IYX48D</t>
  </si>
  <si>
    <t>A4GVB6</t>
  </si>
  <si>
    <t>Romhányi Lilla Ivett</t>
  </si>
  <si>
    <t>DL888R</t>
  </si>
  <si>
    <t>IV3SPP</t>
  </si>
  <si>
    <t>TWQOFE</t>
  </si>
  <si>
    <t>YZB7FT</t>
  </si>
  <si>
    <t>IEHZ30</t>
  </si>
  <si>
    <t>AN07AI</t>
  </si>
  <si>
    <t>E26WDR</t>
  </si>
  <si>
    <t>NV5ODT</t>
  </si>
  <si>
    <t>OCH61A</t>
  </si>
  <si>
    <t>I61VVQ</t>
  </si>
  <si>
    <t>E9JCTS</t>
  </si>
  <si>
    <t>I5PPEZ</t>
  </si>
  <si>
    <t>DC4GUB</t>
  </si>
  <si>
    <t>NVL68X</t>
  </si>
  <si>
    <t>PV7LR7</t>
  </si>
  <si>
    <t>FO4GPN</t>
  </si>
  <si>
    <t>G6G8IY</t>
  </si>
  <si>
    <t>Várfalvi Ágnes Viola</t>
  </si>
  <si>
    <t>DTA848</t>
  </si>
  <si>
    <t>Varga Lilla Brigitta</t>
  </si>
  <si>
    <t>XY0UJS</t>
  </si>
  <si>
    <t>EA alól felmentve</t>
  </si>
  <si>
    <t>K8X8M9</t>
  </si>
  <si>
    <t>VRLWVY</t>
  </si>
  <si>
    <t>KC7DNM</t>
  </si>
  <si>
    <t>FDQ5JS</t>
  </si>
  <si>
    <t>Névsor ellenőrzés</t>
  </si>
  <si>
    <t>konzultáció</t>
  </si>
  <si>
    <t>A még be nem adott házi feladatokat legkésőbb 2016.05.13. 12:00 óráig lehet beadni. Amennyiben nem kerül beadásra, nem kapható aláírás a félévre.</t>
  </si>
  <si>
    <t>vizsgázhat</t>
  </si>
  <si>
    <t xml:space="preserve">0-150 pont - elégtelen (1)
151-188 pont - elégséges (2)
189-225 pont - közepes (3)
226-263 pont - jó (4)
264-300 pont - jeles (5)
</t>
  </si>
  <si>
    <t>Hiányzás</t>
  </si>
  <si>
    <t>EA</t>
  </si>
  <si>
    <t>GYAK</t>
  </si>
  <si>
    <t>pótZH1 és pótZH2</t>
  </si>
  <si>
    <t>pótZH2</t>
  </si>
  <si>
    <t>megtagadva</t>
  </si>
  <si>
    <t>megajánlott jegy 4</t>
  </si>
  <si>
    <t>megajánlott jegy 5</t>
  </si>
  <si>
    <t>egyéni tanrend</t>
  </si>
  <si>
    <t>később pótolhat</t>
  </si>
  <si>
    <r>
      <rPr>
        <b/>
        <sz val="10"/>
        <rFont val="Times New Roman"/>
        <family val="1"/>
      </rPr>
      <t>Megjegyzés az 1. javító ZH-hoz:</t>
    </r>
    <r>
      <rPr>
        <sz val="10"/>
        <rFont val="Times New Roman"/>
        <family val="1"/>
      </rPr>
      <t xml:space="preserve"> szeretném, ha a többség tisztában lenne azzal, hogy a ZH eredményeik nem feltétlenül a valós tudást tükrözik! A tanár úrral annyi segítséget adtunk, hogy kb. a fele pontot levonhatnánk sok dolgozatból! A megoldás-próbálkozások sok esetben sajnos borzasztó nagy tudatlanságról árulkodnak. Egyébként a ZH végtelenül egyszerű volt!
</t>
    </r>
    <r>
      <rPr>
        <b/>
        <sz val="10"/>
        <rFont val="Times New Roman"/>
        <family val="1"/>
      </rPr>
      <t>Részletesebben: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első</t>
    </r>
    <r>
      <rPr>
        <sz val="10"/>
        <rFont val="Times New Roman"/>
        <family val="1"/>
      </rPr>
      <t xml:space="preserve"> feladathoz nagyon hasonló van a jegyzetboltban leadva a gyakorló feladatok között, sőt az még bonyolultabb is, mert nem szimmetrikus, míg a ZH feladat az volt. </t>
    </r>
    <r>
      <rPr>
        <b/>
        <sz val="10"/>
        <rFont val="Times New Roman"/>
        <family val="1"/>
      </rPr>
      <t>A második</t>
    </r>
    <r>
      <rPr>
        <sz val="10"/>
        <rFont val="Times New Roman"/>
        <family val="1"/>
      </rPr>
      <t xml:space="preserve"> feladathoz nagyon hasonlót végigszámoltunk az órán, ott meg volt adva a rúd keresztmetszeti mérete is. Ugyanakkor elmondtam, s lépésről lépésre felírtam, hogy mi a teendő, ha a rúd átmérőjét is meg kell határozni. Ehhez képest sokan azt sem tudták, hogy mi akar lenni ez a feladat. </t>
    </r>
    <r>
      <rPr>
        <b/>
        <sz val="10"/>
        <rFont val="Times New Roman"/>
        <family val="1"/>
      </rPr>
      <t>A harmadik</t>
    </r>
    <r>
      <rPr>
        <sz val="10"/>
        <rFont val="Times New Roman"/>
        <family val="1"/>
      </rPr>
      <t xml:space="preserve"> feladattal teljesen azonosat csináltunk az órán, más adatokkal. </t>
    </r>
    <r>
      <rPr>
        <b/>
        <sz val="10"/>
        <rFont val="Times New Roman"/>
        <family val="1"/>
      </rPr>
      <t>A negyedik</t>
    </r>
    <r>
      <rPr>
        <sz val="10"/>
        <rFont val="Times New Roman"/>
        <family val="1"/>
      </rPr>
      <t xml:space="preserve"> feladat szintén elhangzott a gyakorlaton, lépésről lépésre, és ugyanilyen volt az 1. ZH-ban is, csak a tartó volt más. A legnagyobb problémát még mindig a kör terület számolása és a nyomatéki ábrák rajzolása okozza.</t>
    </r>
  </si>
  <si>
    <t>összevont ZH</t>
  </si>
  <si>
    <t>igazolt</t>
  </si>
  <si>
    <t>HF2 beadása és pótZH1 és pótZH2</t>
  </si>
  <si>
    <t>nem jelent meg</t>
  </si>
  <si>
    <t>Bodolai Henrietta</t>
  </si>
  <si>
    <t>vizsgakurzus 2014-2015 tavasz</t>
  </si>
  <si>
    <t>GU44HF</t>
  </si>
  <si>
    <t>Dékáni engedély. Korábbi összevont pót ZH 31 pont</t>
  </si>
  <si>
    <t>egyéni vizsgalap</t>
  </si>
  <si>
    <t>Rajnai Zsófia Döníz</t>
  </si>
  <si>
    <t>Szöllősi Lea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</si>
</sst>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;[Red]0"/>
    <numFmt numFmtId="177" formatCode="mmm/yyyy"/>
    <numFmt numFmtId="178" formatCode="mmmm\ d\.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H-&quot;0000"/>
    <numFmt numFmtId="188" formatCode="0.0000"/>
    <numFmt numFmtId="189" formatCode="0.000"/>
    <numFmt numFmtId="190" formatCode="#,##0&quot; Ft&quot;_);\(#,##0&quot; Ft&quot;\)"/>
    <numFmt numFmtId="191" formatCode="#,##0&quot; Ft&quot;_);[Red]\(#,##0&quot; Ft&quot;\)"/>
    <numFmt numFmtId="192" formatCode="#,##0.00&quot; Ft&quot;_);\(#,##0.00&quot; Ft&quot;\)"/>
    <numFmt numFmtId="193" formatCode="#,##0.00&quot; Ft&quot;_);[Red]\(#,##0.00&quot; Ft&quot;\)"/>
    <numFmt numFmtId="194" formatCode="[$-409]h:mm:ss\ AM/PM"/>
    <numFmt numFmtId="195" formatCode="[$-409]dddd\,\ mmmm\ dd\,\ yyyy"/>
    <numFmt numFmtId="196" formatCode="yyyy\-mm\-dd;@"/>
    <numFmt numFmtId="197" formatCode="[$€-2]\ #\ ##,000_);[Red]\([$€-2]\ #\ ##,000\)"/>
    <numFmt numFmtId="198" formatCode="dd\-mmm\-yy"/>
    <numFmt numFmtId="199" formatCode="dd\-mmm"/>
    <numFmt numFmtId="200" formatCode="m/d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mmm/\ d\."/>
    <numFmt numFmtId="210" formatCode="[$-40E]yyyy\.\ mmmm\ d\."/>
    <numFmt numFmtId="211" formatCode="[$¥€-2]\ #\ ##,000_);[Red]\([$€-2]\ #\ ##,000\)"/>
    <numFmt numFmtId="212" formatCode="yyyy\.mm\.dd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2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2" fillId="3" borderId="0" applyNumberFormat="0" applyBorder="0" applyAlignment="0" applyProtection="0"/>
    <xf numFmtId="0" fontId="4" fillId="4" borderId="0" applyNumberFormat="0" applyBorder="0" applyAlignment="0" applyProtection="0"/>
    <xf numFmtId="0" fontId="32" fillId="5" borderId="0" applyNumberFormat="0" applyBorder="0" applyAlignment="0" applyProtection="0"/>
    <xf numFmtId="0" fontId="4" fillId="6" borderId="0" applyNumberFormat="0" applyBorder="0" applyAlignment="0" applyProtection="0"/>
    <xf numFmtId="0" fontId="32" fillId="7" borderId="0" applyNumberFormat="0" applyBorder="0" applyAlignment="0" applyProtection="0"/>
    <xf numFmtId="0" fontId="4" fillId="8" borderId="0" applyNumberFormat="0" applyBorder="0" applyAlignment="0" applyProtection="0"/>
    <xf numFmtId="0" fontId="32" fillId="9" borderId="0" applyNumberFormat="0" applyBorder="0" applyAlignment="0" applyProtection="0"/>
    <xf numFmtId="0" fontId="4" fillId="10" borderId="0" applyNumberFormat="0" applyBorder="0" applyAlignment="0" applyProtection="0"/>
    <xf numFmtId="0" fontId="32" fillId="11" borderId="0" applyNumberFormat="0" applyBorder="0" applyAlignment="0" applyProtection="0"/>
    <xf numFmtId="0" fontId="4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16" borderId="0" applyNumberFormat="0" applyBorder="0" applyAlignment="0" applyProtection="0"/>
    <xf numFmtId="0" fontId="32" fillId="17" borderId="0" applyNumberFormat="0" applyBorder="0" applyAlignment="0" applyProtection="0"/>
    <xf numFmtId="0" fontId="4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8" borderId="0" applyNumberFormat="0" applyBorder="0" applyAlignment="0" applyProtection="0"/>
    <xf numFmtId="0" fontId="32" fillId="20" borderId="0" applyNumberFormat="0" applyBorder="0" applyAlignment="0" applyProtection="0"/>
    <xf numFmtId="0" fontId="4" fillId="14" borderId="0" applyNumberFormat="0" applyBorder="0" applyAlignment="0" applyProtection="0"/>
    <xf numFmtId="0" fontId="32" fillId="21" borderId="0" applyNumberFormat="0" applyBorder="0" applyAlignment="0" applyProtection="0"/>
    <xf numFmtId="0" fontId="4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16" borderId="0" applyNumberFormat="0" applyBorder="0" applyAlignment="0" applyProtection="0"/>
    <xf numFmtId="0" fontId="33" fillId="26" borderId="0" applyNumberFormat="0" applyBorder="0" applyAlignment="0" applyProtection="0"/>
    <xf numFmtId="0" fontId="5" fillId="18" borderId="0" applyNumberFormat="0" applyBorder="0" applyAlignment="0" applyProtection="0"/>
    <xf numFmtId="0" fontId="33" fillId="27" borderId="0" applyNumberFormat="0" applyBorder="0" applyAlignment="0" applyProtection="0"/>
    <xf numFmtId="0" fontId="5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18" fillId="4" borderId="0" applyNumberFormat="0" applyBorder="0" applyAlignment="0" applyProtection="0"/>
    <xf numFmtId="0" fontId="6" fillId="12" borderId="1" applyNumberFormat="0" applyAlignment="0" applyProtection="0"/>
    <xf numFmtId="0" fontId="34" fillId="38" borderId="2" applyNumberFormat="0" applyAlignment="0" applyProtection="0"/>
    <xf numFmtId="0" fontId="20" fillId="39" borderId="1" applyNumberFormat="0" applyAlignment="0" applyProtection="0"/>
    <xf numFmtId="0" fontId="11" fillId="40" borderId="3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40" borderId="3" applyNumberFormat="0" applyAlignment="0" applyProtection="0"/>
    <xf numFmtId="0" fontId="39" fillId="41" borderId="10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6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1" fillId="0" borderId="12" applyNumberFormat="0" applyFill="0" applyAlignment="0" applyProtection="0"/>
    <xf numFmtId="0" fontId="6" fillId="12" borderId="1" applyNumberFormat="0" applyAlignment="0" applyProtection="0"/>
    <xf numFmtId="0" fontId="0" fillId="42" borderId="13" applyNumberFormat="0" applyFont="0" applyAlignment="0" applyProtection="0"/>
    <xf numFmtId="0" fontId="4" fillId="43" borderId="14" applyNumberFormat="0" applyFont="0" applyAlignment="0" applyProtection="0"/>
    <xf numFmtId="0" fontId="32" fillId="43" borderId="14" applyNumberFormat="0" applyFont="0" applyAlignment="0" applyProtection="0"/>
    <xf numFmtId="0" fontId="5" fillId="34" borderId="0" applyNumberFormat="0" applyBorder="0" applyAlignment="0" applyProtection="0"/>
    <xf numFmtId="0" fontId="33" fillId="44" borderId="0" applyNumberFormat="0" applyBorder="0" applyAlignment="0" applyProtection="0"/>
    <xf numFmtId="0" fontId="5" fillId="35" borderId="0" applyNumberFormat="0" applyBorder="0" applyAlignment="0" applyProtection="0"/>
    <xf numFmtId="0" fontId="33" fillId="45" borderId="0" applyNumberFormat="0" applyBorder="0" applyAlignment="0" applyProtection="0"/>
    <xf numFmtId="0" fontId="5" fillId="36" borderId="0" applyNumberFormat="0" applyBorder="0" applyAlignment="0" applyProtection="0"/>
    <xf numFmtId="0" fontId="33" fillId="46" borderId="0" applyNumberFormat="0" applyBorder="0" applyAlignment="0" applyProtection="0"/>
    <xf numFmtId="0" fontId="5" fillId="28" borderId="0" applyNumberFormat="0" applyBorder="0" applyAlignment="0" applyProtection="0"/>
    <xf numFmtId="0" fontId="33" fillId="47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7" borderId="0" applyNumberFormat="0" applyBorder="0" applyAlignment="0" applyProtection="0"/>
    <xf numFmtId="0" fontId="33" fillId="49" borderId="0" applyNumberFormat="0" applyBorder="0" applyAlignment="0" applyProtection="0"/>
    <xf numFmtId="0" fontId="14" fillId="6" borderId="0" applyNumberFormat="0" applyBorder="0" applyAlignment="0" applyProtection="0"/>
    <xf numFmtId="0" fontId="42" fillId="50" borderId="0" applyNumberFormat="0" applyBorder="0" applyAlignment="0" applyProtection="0"/>
    <xf numFmtId="0" fontId="15" fillId="39" borderId="15" applyNumberFormat="0" applyAlignment="0" applyProtection="0"/>
    <xf numFmtId="0" fontId="43" fillId="51" borderId="16" applyNumberFormat="0" applyAlignment="0" applyProtection="0"/>
    <xf numFmtId="0" fontId="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42" borderId="13" applyNumberFormat="0" applyFont="0" applyAlignment="0" applyProtection="0"/>
    <xf numFmtId="0" fontId="0" fillId="42" borderId="13" applyNumberFormat="0" applyFont="0" applyAlignment="0" applyProtection="0"/>
    <xf numFmtId="0" fontId="15" fillId="39" borderId="15" applyNumberFormat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6" fillId="53" borderId="0" applyNumberFormat="0" applyBorder="0" applyAlignment="0" applyProtection="0"/>
    <xf numFmtId="0" fontId="19" fillId="52" borderId="0" applyNumberFormat="0" applyBorder="0" applyAlignment="0" applyProtection="0"/>
    <xf numFmtId="0" fontId="47" fillId="54" borderId="0" applyNumberFormat="0" applyBorder="0" applyAlignment="0" applyProtection="0"/>
    <xf numFmtId="0" fontId="20" fillId="39" borderId="1" applyNumberFormat="0" applyAlignment="0" applyProtection="0"/>
    <xf numFmtId="0" fontId="48" fillId="51" borderId="2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9">
      <alignment/>
      <protection/>
    </xf>
  </cellStyleXfs>
  <cellXfs count="292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175" fontId="2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horizontal="center"/>
    </xf>
    <xf numFmtId="175" fontId="23" fillId="0" borderId="21" xfId="0" applyNumberFormat="1" applyFont="1" applyBorder="1" applyAlignment="1">
      <alignment horizontal="left"/>
    </xf>
    <xf numFmtId="175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vertical="center"/>
    </xf>
    <xf numFmtId="175" fontId="25" fillId="0" borderId="0" xfId="0" applyNumberFormat="1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vertical="center"/>
    </xf>
    <xf numFmtId="14" fontId="49" fillId="0" borderId="0" xfId="0" applyNumberFormat="1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/>
    </xf>
    <xf numFmtId="175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75" fontId="23" fillId="0" borderId="0" xfId="0" applyNumberFormat="1" applyFont="1" applyFill="1" applyBorder="1" applyAlignment="1">
      <alignment horizontal="left"/>
    </xf>
    <xf numFmtId="0" fontId="5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Alignment="1">
      <alignment/>
    </xf>
    <xf numFmtId="14" fontId="23" fillId="0" borderId="0" xfId="0" applyNumberFormat="1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135" applyFont="1" applyFill="1" applyBorder="1" applyAlignment="1">
      <alignment horizontal="center"/>
      <protection/>
    </xf>
    <xf numFmtId="0" fontId="0" fillId="0" borderId="22" xfId="135" applyFont="1" applyFill="1" applyBorder="1" applyAlignment="1">
      <alignment horizontal="left"/>
      <protection/>
    </xf>
    <xf numFmtId="0" fontId="0" fillId="0" borderId="22" xfId="135" applyFont="1" applyFill="1" applyBorder="1">
      <alignment/>
      <protection/>
    </xf>
    <xf numFmtId="14" fontId="0" fillId="0" borderId="22" xfId="135" applyNumberFormat="1" applyFont="1" applyFill="1" applyBorder="1" applyAlignment="1">
      <alignment horizontal="center" vertical="center" textRotation="90"/>
      <protection/>
    </xf>
    <xf numFmtId="0" fontId="0" fillId="0" borderId="0" xfId="135" applyFont="1" applyFill="1" applyBorder="1">
      <alignment/>
      <protection/>
    </xf>
    <xf numFmtId="0" fontId="51" fillId="55" borderId="22" xfId="135" applyFont="1" applyFill="1" applyBorder="1" applyAlignment="1">
      <alignment horizontal="center"/>
      <protection/>
    </xf>
    <xf numFmtId="0" fontId="51" fillId="55" borderId="22" xfId="135" applyFont="1" applyFill="1" applyBorder="1">
      <alignment/>
      <protection/>
    </xf>
    <xf numFmtId="0" fontId="51" fillId="55" borderId="22" xfId="135" applyFont="1" applyFill="1" applyBorder="1" applyAlignment="1">
      <alignment horizontal="center" vertical="center"/>
      <protection/>
    </xf>
    <xf numFmtId="1" fontId="51" fillId="55" borderId="22" xfId="135" applyNumberFormat="1" applyFont="1" applyFill="1" applyBorder="1" applyAlignment="1">
      <alignment horizontal="center" vertical="center"/>
      <protection/>
    </xf>
    <xf numFmtId="0" fontId="0" fillId="0" borderId="22" xfId="135" applyFont="1" applyFill="1" applyBorder="1" applyAlignment="1">
      <alignment horizontal="center" vertical="center"/>
      <protection/>
    </xf>
    <xf numFmtId="0" fontId="0" fillId="56" borderId="22" xfId="135" applyFont="1" applyFill="1" applyBorder="1" applyAlignment="1">
      <alignment horizontal="center" vertical="center"/>
      <protection/>
    </xf>
    <xf numFmtId="1" fontId="0" fillId="0" borderId="22" xfId="135" applyNumberFormat="1" applyFont="1" applyFill="1" applyBorder="1" applyAlignment="1">
      <alignment horizontal="center" vertical="center"/>
      <protection/>
    </xf>
    <xf numFmtId="0" fontId="52" fillId="57" borderId="22" xfId="135" applyFont="1" applyFill="1" applyBorder="1" applyAlignment="1">
      <alignment horizontal="center" vertical="center"/>
      <protection/>
    </xf>
    <xf numFmtId="0" fontId="0" fillId="56" borderId="22" xfId="135" applyFont="1" applyFill="1" applyBorder="1">
      <alignment/>
      <protection/>
    </xf>
    <xf numFmtId="1" fontId="0" fillId="56" borderId="22" xfId="135" applyNumberFormat="1" applyFont="1" applyFill="1" applyBorder="1" applyAlignment="1">
      <alignment horizontal="center" vertical="center"/>
      <protection/>
    </xf>
    <xf numFmtId="0" fontId="0" fillId="0" borderId="0" xfId="135" applyFont="1" applyFill="1" applyBorder="1" applyAlignment="1">
      <alignment horizontal="center"/>
      <protection/>
    </xf>
    <xf numFmtId="0" fontId="0" fillId="0" borderId="0" xfId="135" applyFont="1" applyFill="1" applyBorder="1" applyAlignment="1">
      <alignment horizontal="left"/>
      <protection/>
    </xf>
    <xf numFmtId="0" fontId="0" fillId="56" borderId="0" xfId="135" applyFont="1" applyFill="1" applyBorder="1" applyAlignment="1">
      <alignment horizontal="center" textRotation="90"/>
      <protection/>
    </xf>
    <xf numFmtId="0" fontId="49" fillId="0" borderId="0" xfId="0" applyFont="1" applyAlignment="1">
      <alignment/>
    </xf>
    <xf numFmtId="0" fontId="23" fillId="17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0" xfId="0" applyFont="1" applyBorder="1" applyAlignment="1">
      <alignment horizontal="left" vertical="center" wrapText="1"/>
    </xf>
    <xf numFmtId="175" fontId="23" fillId="0" borderId="20" xfId="0" applyNumberFormat="1" applyFont="1" applyBorder="1" applyAlignment="1">
      <alignment horizontal="center" textRotation="90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/>
    </xf>
    <xf numFmtId="0" fontId="23" fillId="0" borderId="31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57" borderId="25" xfId="0" applyFont="1" applyFill="1" applyBorder="1" applyAlignment="1">
      <alignment horizontal="center" vertical="center"/>
    </xf>
    <xf numFmtId="0" fontId="23" fillId="57" borderId="26" xfId="0" applyFont="1" applyFill="1" applyBorder="1" applyAlignment="1">
      <alignment horizontal="center" vertical="center"/>
    </xf>
    <xf numFmtId="175" fontId="23" fillId="0" borderId="34" xfId="0" applyNumberFormat="1" applyFont="1" applyBorder="1" applyAlignment="1">
      <alignment horizontal="center" textRotation="90" wrapText="1"/>
    </xf>
    <xf numFmtId="1" fontId="23" fillId="0" borderId="35" xfId="0" applyNumberFormat="1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" fontId="23" fillId="58" borderId="29" xfId="0" applyNumberFormat="1" applyFont="1" applyFill="1" applyBorder="1" applyAlignment="1">
      <alignment horizontal="center" vertical="center" wrapText="1"/>
    </xf>
    <xf numFmtId="0" fontId="23" fillId="17" borderId="30" xfId="0" applyFont="1" applyFill="1" applyBorder="1" applyAlignment="1">
      <alignment horizontal="center" vertical="center"/>
    </xf>
    <xf numFmtId="0" fontId="23" fillId="15" borderId="32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175" fontId="23" fillId="0" borderId="23" xfId="0" applyNumberFormat="1" applyFont="1" applyBorder="1" applyAlignment="1">
      <alignment horizontal="center" textRotation="90" wrapText="1"/>
    </xf>
    <xf numFmtId="175" fontId="23" fillId="0" borderId="24" xfId="0" applyNumberFormat="1" applyFont="1" applyBorder="1" applyAlignment="1">
      <alignment horizontal="center" textRotation="90" wrapText="1"/>
    </xf>
    <xf numFmtId="175" fontId="25" fillId="0" borderId="37" xfId="0" applyNumberFormat="1" applyFont="1" applyBorder="1" applyAlignment="1">
      <alignment horizontal="center" textRotation="90" wrapText="1"/>
    </xf>
    <xf numFmtId="1" fontId="23" fillId="0" borderId="27" xfId="0" applyNumberFormat="1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 quotePrefix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75" fontId="25" fillId="0" borderId="38" xfId="0" applyNumberFormat="1" applyFont="1" applyBorder="1" applyAlignment="1">
      <alignment horizontal="center" textRotation="90" wrapText="1"/>
    </xf>
    <xf numFmtId="1" fontId="23" fillId="0" borderId="33" xfId="0" applyNumberFormat="1" applyFont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" fontId="23" fillId="0" borderId="40" xfId="0" applyNumberFormat="1" applyFont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75" fontId="25" fillId="58" borderId="43" xfId="0" applyNumberFormat="1" applyFont="1" applyFill="1" applyBorder="1" applyAlignment="1">
      <alignment horizontal="center" textRotation="90" wrapText="1"/>
    </xf>
    <xf numFmtId="1" fontId="23" fillId="58" borderId="44" xfId="0" applyNumberFormat="1" applyFont="1" applyFill="1" applyBorder="1" applyAlignment="1">
      <alignment horizontal="center" vertical="center" wrapText="1"/>
    </xf>
    <xf numFmtId="0" fontId="25" fillId="15" borderId="45" xfId="0" applyFont="1" applyFill="1" applyBorder="1" applyAlignment="1">
      <alignment horizontal="center" vertical="center"/>
    </xf>
    <xf numFmtId="0" fontId="25" fillId="15" borderId="46" xfId="0" applyFont="1" applyFill="1" applyBorder="1" applyAlignment="1">
      <alignment horizontal="center" vertical="center"/>
    </xf>
    <xf numFmtId="0" fontId="25" fillId="15" borderId="4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/>
    </xf>
    <xf numFmtId="0" fontId="23" fillId="0" borderId="37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/>
    </xf>
    <xf numFmtId="0" fontId="23" fillId="15" borderId="3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15" borderId="43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57" borderId="27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/>
    </xf>
    <xf numFmtId="0" fontId="23" fillId="0" borderId="52" xfId="0" applyFont="1" applyFill="1" applyBorder="1" applyAlignment="1">
      <alignment horizontal="center" vertical="center"/>
    </xf>
    <xf numFmtId="0" fontId="23" fillId="17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17" borderId="51" xfId="0" applyFont="1" applyFill="1" applyBorder="1" applyAlignment="1">
      <alignment horizontal="center" vertical="center"/>
    </xf>
    <xf numFmtId="0" fontId="23" fillId="15" borderId="52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15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textRotation="90"/>
    </xf>
    <xf numFmtId="0" fontId="23" fillId="0" borderId="32" xfId="0" applyFont="1" applyBorder="1" applyAlignment="1">
      <alignment horizontal="center" textRotation="90"/>
    </xf>
    <xf numFmtId="0" fontId="23" fillId="0" borderId="31" xfId="0" applyFont="1" applyBorder="1" applyAlignment="1">
      <alignment horizontal="center" textRotation="90"/>
    </xf>
    <xf numFmtId="175" fontId="25" fillId="59" borderId="32" xfId="0" applyNumberFormat="1" applyFont="1" applyFill="1" applyBorder="1" applyAlignment="1">
      <alignment horizontal="center" textRotation="90" wrapText="1"/>
    </xf>
    <xf numFmtId="175" fontId="25" fillId="0" borderId="41" xfId="0" applyNumberFormat="1" applyFont="1" applyBorder="1" applyAlignment="1">
      <alignment horizontal="center" textRotation="90" wrapText="1"/>
    </xf>
    <xf numFmtId="0" fontId="23" fillId="0" borderId="57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23" fillId="0" borderId="48" xfId="0" applyFont="1" applyFill="1" applyBorder="1" applyAlignment="1">
      <alignment/>
    </xf>
    <xf numFmtId="0" fontId="50" fillId="0" borderId="38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50" fillId="0" borderId="39" xfId="0" applyFont="1" applyFill="1" applyBorder="1" applyAlignment="1">
      <alignment/>
    </xf>
    <xf numFmtId="0" fontId="23" fillId="0" borderId="54" xfId="0" applyFont="1" applyFill="1" applyBorder="1" applyAlignment="1">
      <alignment/>
    </xf>
    <xf numFmtId="0" fontId="50" fillId="0" borderId="48" xfId="0" applyFont="1" applyFill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17" borderId="23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17" borderId="27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17" borderId="25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50" fillId="17" borderId="25" xfId="0" applyFont="1" applyFill="1" applyBorder="1" applyAlignment="1">
      <alignment horizontal="center"/>
    </xf>
    <xf numFmtId="0" fontId="50" fillId="17" borderId="26" xfId="0" applyFont="1" applyFill="1" applyBorder="1" applyAlignment="1">
      <alignment horizontal="center"/>
    </xf>
    <xf numFmtId="0" fontId="23" fillId="17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0" fontId="50" fillId="0" borderId="51" xfId="0" applyFont="1" applyFill="1" applyBorder="1" applyAlignment="1">
      <alignment/>
    </xf>
    <xf numFmtId="0" fontId="50" fillId="0" borderId="54" xfId="0" applyFont="1" applyFill="1" applyBorder="1" applyAlignment="1">
      <alignment/>
    </xf>
    <xf numFmtId="0" fontId="23" fillId="17" borderId="50" xfId="0" applyFont="1" applyFill="1" applyBorder="1" applyAlignment="1">
      <alignment horizontal="center"/>
    </xf>
    <xf numFmtId="0" fontId="23" fillId="17" borderId="52" xfId="0" applyFont="1" applyFill="1" applyBorder="1" applyAlignment="1">
      <alignment horizontal="center"/>
    </xf>
    <xf numFmtId="0" fontId="23" fillId="0" borderId="39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50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0" fontId="23" fillId="0" borderId="58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 vertical="center"/>
    </xf>
    <xf numFmtId="0" fontId="23" fillId="17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15" borderId="61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15" borderId="57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56" borderId="20" xfId="0" applyFont="1" applyFill="1" applyBorder="1" applyAlignment="1">
      <alignment horizontal="center" vertical="center"/>
    </xf>
    <xf numFmtId="0" fontId="23" fillId="56" borderId="25" xfId="0" applyFont="1" applyFill="1" applyBorder="1" applyAlignment="1">
      <alignment horizontal="center" vertical="center"/>
    </xf>
    <xf numFmtId="0" fontId="23" fillId="56" borderId="31" xfId="0" applyFont="1" applyFill="1" applyBorder="1" applyAlignment="1">
      <alignment horizontal="center" vertical="center"/>
    </xf>
    <xf numFmtId="0" fontId="23" fillId="56" borderId="51" xfId="0" applyFont="1" applyFill="1" applyBorder="1" applyAlignment="1">
      <alignment horizontal="center" vertical="center"/>
    </xf>
    <xf numFmtId="0" fontId="23" fillId="56" borderId="50" xfId="0" applyFont="1" applyFill="1" applyBorder="1" applyAlignment="1">
      <alignment horizontal="center" vertical="center"/>
    </xf>
    <xf numFmtId="0" fontId="23" fillId="56" borderId="23" xfId="0" applyFont="1" applyFill="1" applyBorder="1" applyAlignment="1">
      <alignment horizontal="center" vertical="center"/>
    </xf>
    <xf numFmtId="0" fontId="23" fillId="56" borderId="28" xfId="0" applyFont="1" applyFill="1" applyBorder="1" applyAlignment="1">
      <alignment horizontal="center" vertical="center"/>
    </xf>
    <xf numFmtId="0" fontId="23" fillId="56" borderId="24" xfId="0" applyFont="1" applyFill="1" applyBorder="1" applyAlignment="1">
      <alignment horizontal="center" vertical="center"/>
    </xf>
    <xf numFmtId="0" fontId="23" fillId="56" borderId="30" xfId="0" applyFont="1" applyFill="1" applyBorder="1" applyAlignment="1">
      <alignment horizontal="center" vertical="center"/>
    </xf>
    <xf numFmtId="0" fontId="23" fillId="56" borderId="59" xfId="0" applyFont="1" applyFill="1" applyBorder="1" applyAlignment="1">
      <alignment horizontal="center" vertical="center"/>
    </xf>
    <xf numFmtId="0" fontId="23" fillId="17" borderId="40" xfId="0" applyFont="1" applyFill="1" applyBorder="1" applyAlignment="1">
      <alignment horizontal="center" vertical="center"/>
    </xf>
    <xf numFmtId="0" fontId="23" fillId="17" borderId="42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57" borderId="34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textRotation="90"/>
    </xf>
    <xf numFmtId="175" fontId="25" fillId="59" borderId="20" xfId="0" applyNumberFormat="1" applyFont="1" applyFill="1" applyBorder="1" applyAlignment="1">
      <alignment horizontal="center" textRotation="90" wrapText="1"/>
    </xf>
    <xf numFmtId="175" fontId="25" fillId="0" borderId="20" xfId="0" applyNumberFormat="1" applyFont="1" applyBorder="1" applyAlignment="1">
      <alignment horizontal="center" textRotation="90" wrapText="1"/>
    </xf>
    <xf numFmtId="175" fontId="25" fillId="58" borderId="20" xfId="0" applyNumberFormat="1" applyFont="1" applyFill="1" applyBorder="1" applyAlignment="1">
      <alignment horizontal="center" textRotation="90" wrapText="1"/>
    </xf>
    <xf numFmtId="0" fontId="23" fillId="0" borderId="2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1" fontId="23" fillId="58" borderId="51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23" fillId="58" borderId="20" xfId="0" applyNumberFormat="1" applyFont="1" applyFill="1" applyBorder="1" applyAlignment="1">
      <alignment horizontal="center" vertical="center" wrapText="1"/>
    </xf>
    <xf numFmtId="1" fontId="23" fillId="0" borderId="51" xfId="0" applyNumberFormat="1" applyFont="1" applyBorder="1" applyAlignment="1">
      <alignment horizontal="center" vertical="center" wrapText="1"/>
    </xf>
    <xf numFmtId="0" fontId="23" fillId="15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23" fillId="57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quotePrefix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17" borderId="20" xfId="0" applyFont="1" applyFill="1" applyBorder="1" applyAlignment="1">
      <alignment horizontal="center" vertical="center"/>
    </xf>
    <xf numFmtId="0" fontId="23" fillId="27" borderId="20" xfId="0" applyFont="1" applyFill="1" applyBorder="1" applyAlignment="1">
      <alignment horizontal="center" vertical="center"/>
    </xf>
    <xf numFmtId="0" fontId="23" fillId="57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14" fontId="23" fillId="0" borderId="64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center" vertical="center"/>
    </xf>
    <xf numFmtId="14" fontId="23" fillId="20" borderId="0" xfId="0" applyNumberFormat="1" applyFont="1" applyFill="1" applyAlignment="1">
      <alignment horizontal="center" vertical="center"/>
    </xf>
    <xf numFmtId="14" fontId="23" fillId="20" borderId="64" xfId="0" applyNumberFormat="1" applyFont="1" applyFill="1" applyBorder="1" applyAlignment="1">
      <alignment horizontal="center" vertical="center"/>
    </xf>
    <xf numFmtId="14" fontId="23" fillId="31" borderId="0" xfId="0" applyNumberFormat="1" applyFont="1" applyFill="1" applyAlignment="1">
      <alignment horizontal="center" vertical="center"/>
    </xf>
    <xf numFmtId="14" fontId="23" fillId="31" borderId="0" xfId="0" applyNumberFormat="1" applyFont="1" applyFill="1" applyBorder="1" applyAlignment="1">
      <alignment horizontal="center" vertical="center"/>
    </xf>
    <xf numFmtId="14" fontId="23" fillId="31" borderId="64" xfId="0" applyNumberFormat="1" applyFont="1" applyFill="1" applyBorder="1" applyAlignment="1">
      <alignment horizontal="center" vertical="center"/>
    </xf>
    <xf numFmtId="14" fontId="23" fillId="33" borderId="0" xfId="0" applyNumberFormat="1" applyFont="1" applyFill="1" applyAlignment="1">
      <alignment horizontal="center" vertical="center"/>
    </xf>
    <xf numFmtId="14" fontId="23" fillId="33" borderId="64" xfId="0" applyNumberFormat="1" applyFont="1" applyFill="1" applyBorder="1" applyAlignment="1">
      <alignment horizontal="center" vertical="center"/>
    </xf>
    <xf numFmtId="14" fontId="23" fillId="27" borderId="0" xfId="0" applyNumberFormat="1" applyFont="1" applyFill="1" applyAlignment="1">
      <alignment horizontal="center" vertical="center"/>
    </xf>
    <xf numFmtId="0" fontId="23" fillId="27" borderId="0" xfId="0" applyFont="1" applyFill="1" applyAlignment="1">
      <alignment horizontal="center" vertical="center"/>
    </xf>
    <xf numFmtId="0" fontId="23" fillId="0" borderId="20" xfId="0" applyFont="1" applyBorder="1" applyAlignment="1">
      <alignment/>
    </xf>
    <xf numFmtId="14" fontId="23" fillId="27" borderId="0" xfId="0" applyNumberFormat="1" applyFont="1" applyFill="1" applyBorder="1" applyAlignment="1">
      <alignment horizontal="center" vertical="center"/>
    </xf>
    <xf numFmtId="14" fontId="23" fillId="27" borderId="64" xfId="0" applyNumberFormat="1" applyFont="1" applyFill="1" applyBorder="1" applyAlignment="1">
      <alignment horizontal="center" vertical="center"/>
    </xf>
    <xf numFmtId="14" fontId="23" fillId="60" borderId="0" xfId="0" applyNumberFormat="1" applyFont="1" applyFill="1" applyBorder="1" applyAlignment="1">
      <alignment horizontal="center" vertical="center"/>
    </xf>
    <xf numFmtId="0" fontId="25" fillId="61" borderId="20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61" borderId="58" xfId="0" applyFont="1" applyFill="1" applyBorder="1" applyAlignment="1">
      <alignment horizontal="center"/>
    </xf>
    <xf numFmtId="0" fontId="25" fillId="61" borderId="59" xfId="0" applyFont="1" applyFill="1" applyBorder="1" applyAlignment="1">
      <alignment horizontal="center"/>
    </xf>
    <xf numFmtId="0" fontId="25" fillId="61" borderId="61" xfId="0" applyFont="1" applyFill="1" applyBorder="1" applyAlignment="1">
      <alignment horizontal="center"/>
    </xf>
    <xf numFmtId="0" fontId="25" fillId="61" borderId="65" xfId="0" applyFont="1" applyFill="1" applyBorder="1" applyAlignment="1">
      <alignment horizontal="center"/>
    </xf>
    <xf numFmtId="0" fontId="25" fillId="61" borderId="66" xfId="0" applyFont="1" applyFill="1" applyBorder="1" applyAlignment="1">
      <alignment horizontal="center"/>
    </xf>
    <xf numFmtId="0" fontId="25" fillId="61" borderId="24" xfId="0" applyFont="1" applyFill="1" applyBorder="1" applyAlignment="1">
      <alignment horizontal="center"/>
    </xf>
    <xf numFmtId="0" fontId="25" fillId="61" borderId="67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62" borderId="68" xfId="0" applyFont="1" applyFill="1" applyBorder="1" applyAlignment="1">
      <alignment wrapText="1"/>
    </xf>
    <xf numFmtId="0" fontId="0" fillId="62" borderId="69" xfId="0" applyFont="1" applyFill="1" applyBorder="1" applyAlignment="1">
      <alignment wrapText="1"/>
    </xf>
    <xf numFmtId="0" fontId="0" fillId="62" borderId="69" xfId="0" applyFont="1" applyFill="1" applyBorder="1" applyAlignment="1">
      <alignment/>
    </xf>
    <xf numFmtId="0" fontId="0" fillId="62" borderId="70" xfId="0" applyFont="1" applyFill="1" applyBorder="1" applyAlignment="1">
      <alignment/>
    </xf>
    <xf numFmtId="0" fontId="0" fillId="62" borderId="71" xfId="0" applyFont="1" applyFill="1" applyBorder="1" applyAlignment="1">
      <alignment wrapText="1"/>
    </xf>
    <xf numFmtId="0" fontId="0" fillId="62" borderId="0" xfId="0" applyFont="1" applyFill="1" applyBorder="1" applyAlignment="1">
      <alignment wrapText="1"/>
    </xf>
    <xf numFmtId="0" fontId="0" fillId="62" borderId="0" xfId="0" applyFont="1" applyFill="1" applyBorder="1" applyAlignment="1">
      <alignment/>
    </xf>
    <xf numFmtId="0" fontId="0" fillId="62" borderId="72" xfId="0" applyFont="1" applyFill="1" applyBorder="1" applyAlignment="1">
      <alignment/>
    </xf>
    <xf numFmtId="0" fontId="0" fillId="62" borderId="71" xfId="0" applyFont="1" applyFill="1" applyBorder="1" applyAlignment="1">
      <alignment/>
    </xf>
    <xf numFmtId="0" fontId="0" fillId="62" borderId="73" xfId="0" applyFont="1" applyFill="1" applyBorder="1" applyAlignment="1">
      <alignment/>
    </xf>
    <xf numFmtId="0" fontId="0" fillId="62" borderId="74" xfId="0" applyFont="1" applyFill="1" applyBorder="1" applyAlignment="1">
      <alignment/>
    </xf>
    <xf numFmtId="0" fontId="0" fillId="62" borderId="75" xfId="0" applyFont="1" applyFill="1" applyBorder="1" applyAlignment="1">
      <alignment/>
    </xf>
    <xf numFmtId="14" fontId="23" fillId="60" borderId="0" xfId="0" applyNumberFormat="1" applyFont="1" applyFill="1" applyAlignment="1">
      <alignment horizontal="center" vertical="center"/>
    </xf>
  </cellXfs>
  <cellStyles count="14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gyzet 3" xfId="108"/>
    <cellStyle name="Jelölőszín (1)" xfId="109"/>
    <cellStyle name="Jelölőszín (1) 2" xfId="110"/>
    <cellStyle name="Jelölőszín (2)" xfId="111"/>
    <cellStyle name="Jelölőszín (2) 2" xfId="112"/>
    <cellStyle name="Jelölőszín (3)" xfId="113"/>
    <cellStyle name="Jelölőszín (3) 2" xfId="114"/>
    <cellStyle name="Jelölőszín (4)" xfId="115"/>
    <cellStyle name="Jelölőszín (4) 2" xfId="116"/>
    <cellStyle name="Jelölőszín (5)" xfId="117"/>
    <cellStyle name="Jelölőszín (5) 2" xfId="118"/>
    <cellStyle name="Jelölőszín (6)" xfId="119"/>
    <cellStyle name="Jelölőszín (6) 2" xfId="120"/>
    <cellStyle name="Jó" xfId="121"/>
    <cellStyle name="Jó 2" xfId="122"/>
    <cellStyle name="Kimenet" xfId="123"/>
    <cellStyle name="Kimenet 2" xfId="124"/>
    <cellStyle name="Followed Hyperlink" xfId="125"/>
    <cellStyle name="Linked Cell" xfId="126"/>
    <cellStyle name="Magyarázó szöveg" xfId="127"/>
    <cellStyle name="Magyarázó szöveg 2" xfId="128"/>
    <cellStyle name="Neutral" xfId="129"/>
    <cellStyle name="Normál 2" xfId="130"/>
    <cellStyle name="Normál 2 2" xfId="131"/>
    <cellStyle name="Normál 2 3" xfId="132"/>
    <cellStyle name="Normál 2 4" xfId="133"/>
    <cellStyle name="Normál 2_2014_osz_ZH_Vizsga ülésrendek" xfId="134"/>
    <cellStyle name="Normál 3" xfId="135"/>
    <cellStyle name="Normál 3 2" xfId="136"/>
    <cellStyle name="Normál 3 3" xfId="137"/>
    <cellStyle name="Normál 3_2011_osz_Magasacél" xfId="138"/>
    <cellStyle name="Normál 4" xfId="139"/>
    <cellStyle name="Normál 4 2" xfId="140"/>
    <cellStyle name="Normál 5" xfId="141"/>
    <cellStyle name="Normál 6" xfId="142"/>
    <cellStyle name="Normál 7" xfId="143"/>
    <cellStyle name="Note" xfId="144"/>
    <cellStyle name="Note 2" xfId="145"/>
    <cellStyle name="Output" xfId="146"/>
    <cellStyle name="Összesen" xfId="147"/>
    <cellStyle name="Összesen 2" xfId="148"/>
    <cellStyle name="Currency" xfId="149"/>
    <cellStyle name="Currency [0]" xfId="150"/>
    <cellStyle name="Rossz" xfId="151"/>
    <cellStyle name="Rossz 2" xfId="152"/>
    <cellStyle name="Semleges" xfId="153"/>
    <cellStyle name="Semleges 2" xfId="154"/>
    <cellStyle name="Számítás" xfId="155"/>
    <cellStyle name="Számítás 2" xfId="156"/>
    <cellStyle name="Percent" xfId="157"/>
    <cellStyle name="Title" xfId="158"/>
    <cellStyle name="Total" xfId="159"/>
    <cellStyle name="Warning Text" xfId="160"/>
    <cellStyle name="zabó É.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9"/>
  <sheetViews>
    <sheetView tabSelected="1" zoomScaleSheetLayoutView="50" workbookViewId="0" topLeftCell="A1">
      <selection activeCell="A5" sqref="A5"/>
    </sheetView>
  </sheetViews>
  <sheetFormatPr defaultColWidth="17.28125" defaultRowHeight="15" customHeight="1"/>
  <cols>
    <col min="1" max="1" width="4.7109375" style="24" customWidth="1"/>
    <col min="2" max="2" width="25.7109375" style="24" customWidth="1"/>
    <col min="3" max="3" width="15.7109375" style="24" customWidth="1"/>
    <col min="4" max="5" width="6.28125" style="59" customWidth="1"/>
    <col min="6" max="15" width="6.28125" style="24" customWidth="1"/>
    <col min="16" max="16" width="7.7109375" style="24" customWidth="1"/>
    <col min="17" max="23" width="6.28125" style="24" customWidth="1"/>
    <col min="24" max="24" width="32.7109375" style="24" bestFit="1" customWidth="1"/>
    <col min="25" max="25" width="17.00390625" style="24" bestFit="1" customWidth="1"/>
    <col min="26" max="27" width="17.00390625" style="24" customWidth="1"/>
    <col min="28" max="28" width="9.7109375" style="24" customWidth="1"/>
    <col min="29" max="31" width="9.28125" style="24" customWidth="1"/>
    <col min="32" max="32" width="25.57421875" style="24" bestFit="1" customWidth="1"/>
    <col min="33" max="33" width="9.57421875" style="24" bestFit="1" customWidth="1"/>
    <col min="34" max="41" width="9.140625" style="24" customWidth="1"/>
    <col min="42" max="16384" width="17.28125" style="24" customWidth="1"/>
  </cols>
  <sheetData>
    <row r="1" spans="1:41" s="32" customFormat="1" ht="25.5" customHeight="1">
      <c r="A1" s="1" t="s">
        <v>75</v>
      </c>
      <c r="B1" s="27"/>
      <c r="C1" s="28"/>
      <c r="D1" s="58"/>
      <c r="E1" s="58"/>
      <c r="F1" s="29"/>
      <c r="G1" s="29"/>
      <c r="H1" s="29"/>
      <c r="I1" s="29"/>
      <c r="J1" s="29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2.75" customHeight="1">
      <c r="A2" s="3"/>
      <c r="B2" s="3"/>
      <c r="C2" s="7"/>
      <c r="D2" s="4"/>
      <c r="E2" s="4"/>
      <c r="F2" s="8"/>
      <c r="G2" s="8"/>
      <c r="H2" s="8"/>
      <c r="I2" s="3"/>
      <c r="J2" s="8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3.5" customHeight="1">
      <c r="A3" s="222" t="s">
        <v>0</v>
      </c>
      <c r="B3" s="222" t="s">
        <v>1</v>
      </c>
      <c r="C3" s="222" t="s">
        <v>2</v>
      </c>
      <c r="D3" s="222"/>
      <c r="E3" s="222"/>
      <c r="F3" s="267" t="s">
        <v>58</v>
      </c>
      <c r="G3" s="267"/>
      <c r="H3" s="267"/>
      <c r="I3" s="267"/>
      <c r="J3" s="267"/>
      <c r="K3" s="267"/>
      <c r="L3" s="267"/>
      <c r="M3" s="267"/>
      <c r="N3" s="267" t="s">
        <v>59</v>
      </c>
      <c r="O3" s="267"/>
      <c r="P3" s="267"/>
      <c r="Q3" s="267"/>
      <c r="R3" s="267"/>
      <c r="S3" s="267"/>
      <c r="T3" s="267"/>
      <c r="U3" s="267"/>
      <c r="V3" s="267"/>
      <c r="W3" s="267"/>
      <c r="X3" s="22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2.25" customHeight="1">
      <c r="A4" s="222"/>
      <c r="B4" s="60" t="s">
        <v>233</v>
      </c>
      <c r="C4" s="222" t="s">
        <v>3</v>
      </c>
      <c r="D4" s="268" t="s">
        <v>234</v>
      </c>
      <c r="E4" s="269"/>
      <c r="F4" s="224" t="s">
        <v>14</v>
      </c>
      <c r="G4" s="224" t="s">
        <v>15</v>
      </c>
      <c r="H4" s="224" t="s">
        <v>77</v>
      </c>
      <c r="I4" s="224" t="s">
        <v>78</v>
      </c>
      <c r="J4" s="224" t="s">
        <v>79</v>
      </c>
      <c r="K4" s="224" t="s">
        <v>80</v>
      </c>
      <c r="L4" s="224" t="s">
        <v>76</v>
      </c>
      <c r="M4" s="225" t="s">
        <v>81</v>
      </c>
      <c r="N4" s="61" t="s">
        <v>60</v>
      </c>
      <c r="O4" s="61" t="s">
        <v>61</v>
      </c>
      <c r="P4" s="226" t="s">
        <v>62</v>
      </c>
      <c r="Q4" s="61" t="s">
        <v>63</v>
      </c>
      <c r="R4" s="61" t="s">
        <v>61</v>
      </c>
      <c r="S4" s="226" t="s">
        <v>62</v>
      </c>
      <c r="T4" s="61" t="s">
        <v>64</v>
      </c>
      <c r="U4" s="61" t="s">
        <v>61</v>
      </c>
      <c r="V4" s="226" t="s">
        <v>62</v>
      </c>
      <c r="W4" s="227" t="s">
        <v>4</v>
      </c>
      <c r="X4" s="226" t="s">
        <v>129</v>
      </c>
      <c r="Y4" s="15" t="s">
        <v>5</v>
      </c>
      <c r="Z4" s="15" t="s">
        <v>5</v>
      </c>
      <c r="AA4" s="15" t="s">
        <v>5</v>
      </c>
      <c r="AB4" s="1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3.5" customHeight="1">
      <c r="A5" s="222"/>
      <c r="B5" s="222"/>
      <c r="C5" s="222"/>
      <c r="D5" s="222" t="s">
        <v>235</v>
      </c>
      <c r="E5" s="222" t="s">
        <v>236</v>
      </c>
      <c r="F5" s="228">
        <v>10</v>
      </c>
      <c r="G5" s="228">
        <v>10</v>
      </c>
      <c r="H5" s="228">
        <v>65</v>
      </c>
      <c r="I5" s="229">
        <v>65</v>
      </c>
      <c r="J5" s="228">
        <v>65</v>
      </c>
      <c r="K5" s="229">
        <v>65</v>
      </c>
      <c r="L5" s="229">
        <v>130</v>
      </c>
      <c r="M5" s="230">
        <v>150</v>
      </c>
      <c r="N5" s="231">
        <v>150</v>
      </c>
      <c r="O5" s="231">
        <v>300</v>
      </c>
      <c r="P5" s="231"/>
      <c r="Q5" s="231">
        <v>150</v>
      </c>
      <c r="R5" s="231">
        <v>300</v>
      </c>
      <c r="S5" s="231"/>
      <c r="T5" s="231">
        <v>150</v>
      </c>
      <c r="U5" s="231">
        <v>300</v>
      </c>
      <c r="V5" s="231"/>
      <c r="W5" s="232"/>
      <c r="X5" s="23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customHeight="1">
      <c r="A6" s="5">
        <v>1</v>
      </c>
      <c r="B6" s="219" t="s">
        <v>107</v>
      </c>
      <c r="C6" s="220" t="s">
        <v>130</v>
      </c>
      <c r="D6" s="57">
        <v>5</v>
      </c>
      <c r="E6" s="5">
        <v>2</v>
      </c>
      <c r="F6" s="5">
        <v>10</v>
      </c>
      <c r="G6" s="5">
        <v>9.5</v>
      </c>
      <c r="H6" s="57">
        <v>30</v>
      </c>
      <c r="I6" s="57">
        <v>26</v>
      </c>
      <c r="J6" s="57">
        <v>19</v>
      </c>
      <c r="K6" s="57">
        <v>13.5</v>
      </c>
      <c r="L6" s="5"/>
      <c r="M6" s="234">
        <f>F6+G6+H6+J6</f>
        <v>68.5</v>
      </c>
      <c r="N6" s="84">
        <v>41</v>
      </c>
      <c r="O6" s="5"/>
      <c r="P6" s="235">
        <v>1</v>
      </c>
      <c r="Q6" s="5">
        <v>82</v>
      </c>
      <c r="R6" s="5">
        <f>M6+Q6</f>
        <v>150.5</v>
      </c>
      <c r="S6" s="235">
        <v>2</v>
      </c>
      <c r="T6" s="5"/>
      <c r="U6" s="5"/>
      <c r="V6" s="235"/>
      <c r="W6" s="236"/>
      <c r="X6" s="5" t="s">
        <v>232</v>
      </c>
      <c r="Y6" s="256">
        <v>42521</v>
      </c>
      <c r="Z6" s="261">
        <v>42528</v>
      </c>
      <c r="AA6" s="247"/>
      <c r="AB6" s="14"/>
      <c r="AC6" s="10" t="s">
        <v>65</v>
      </c>
      <c r="AD6" s="10">
        <v>1</v>
      </c>
      <c r="AE6" s="11" t="s">
        <v>66</v>
      </c>
      <c r="AF6" s="3"/>
      <c r="AG6" s="3"/>
      <c r="AH6" s="9"/>
      <c r="AI6" s="9"/>
      <c r="AJ6" s="9"/>
      <c r="AK6" s="9"/>
      <c r="AL6" s="9"/>
      <c r="AM6" s="9"/>
      <c r="AN6" s="9"/>
      <c r="AO6" s="9"/>
    </row>
    <row r="7" spans="1:41" ht="15" customHeight="1">
      <c r="A7" s="5">
        <v>2</v>
      </c>
      <c r="B7" s="219" t="s">
        <v>16</v>
      </c>
      <c r="C7" s="219" t="s">
        <v>133</v>
      </c>
      <c r="D7" s="237">
        <v>2</v>
      </c>
      <c r="E7" s="237">
        <v>0</v>
      </c>
      <c r="F7" s="5">
        <v>9</v>
      </c>
      <c r="G7" s="5">
        <v>1.5</v>
      </c>
      <c r="H7" s="57">
        <v>16</v>
      </c>
      <c r="I7" s="57">
        <v>11</v>
      </c>
      <c r="J7" s="57">
        <v>21</v>
      </c>
      <c r="K7" s="57">
        <v>5.5</v>
      </c>
      <c r="L7" s="57">
        <v>41</v>
      </c>
      <c r="M7" s="234">
        <f>F7+G7+L7</f>
        <v>51.5</v>
      </c>
      <c r="N7" s="57"/>
      <c r="O7" s="57"/>
      <c r="P7" s="57"/>
      <c r="Q7" s="57"/>
      <c r="R7" s="57"/>
      <c r="S7" s="57"/>
      <c r="T7" s="57"/>
      <c r="U7" s="57"/>
      <c r="V7" s="57"/>
      <c r="W7" s="236"/>
      <c r="X7" s="57" t="s">
        <v>239</v>
      </c>
      <c r="Y7" s="247"/>
      <c r="Z7" s="247"/>
      <c r="AA7" s="247"/>
      <c r="AB7" s="9"/>
      <c r="AC7" s="10" t="s">
        <v>67</v>
      </c>
      <c r="AD7" s="10">
        <v>2</v>
      </c>
      <c r="AE7" s="11" t="s">
        <v>68</v>
      </c>
      <c r="AF7" s="3"/>
      <c r="AG7" s="3"/>
      <c r="AH7" s="3"/>
      <c r="AI7" s="9"/>
      <c r="AJ7" s="9"/>
      <c r="AK7" s="9"/>
      <c r="AL7" s="9"/>
      <c r="AM7" s="9"/>
      <c r="AN7" s="9"/>
      <c r="AO7" s="9"/>
    </row>
    <row r="8" spans="1:41" ht="15" customHeight="1">
      <c r="A8" s="5">
        <v>3</v>
      </c>
      <c r="B8" s="219" t="s">
        <v>82</v>
      </c>
      <c r="C8" s="219" t="s">
        <v>135</v>
      </c>
      <c r="D8" s="237">
        <v>2</v>
      </c>
      <c r="E8" s="237">
        <v>4</v>
      </c>
      <c r="F8" s="238"/>
      <c r="G8" s="5">
        <v>4</v>
      </c>
      <c r="H8" s="57">
        <v>1</v>
      </c>
      <c r="I8" s="206">
        <v>36</v>
      </c>
      <c r="J8" s="57">
        <v>9</v>
      </c>
      <c r="K8" s="57">
        <v>4</v>
      </c>
      <c r="L8" s="57">
        <v>31</v>
      </c>
      <c r="M8" s="234">
        <f>F8+G8+L8</f>
        <v>35</v>
      </c>
      <c r="N8" s="57"/>
      <c r="O8" s="57"/>
      <c r="P8" s="57"/>
      <c r="Q8" s="57"/>
      <c r="R8" s="57"/>
      <c r="S8" s="57"/>
      <c r="T8" s="57"/>
      <c r="U8" s="57"/>
      <c r="V8" s="57"/>
      <c r="W8" s="236"/>
      <c r="X8" s="57" t="s">
        <v>239</v>
      </c>
      <c r="Y8" s="248"/>
      <c r="Z8" s="248"/>
      <c r="AA8" s="248"/>
      <c r="AB8" s="9"/>
      <c r="AC8" s="10" t="s">
        <v>69</v>
      </c>
      <c r="AD8" s="10">
        <v>3</v>
      </c>
      <c r="AE8" s="11" t="s">
        <v>70</v>
      </c>
      <c r="AF8" s="3"/>
      <c r="AG8" s="3"/>
      <c r="AH8" s="3"/>
      <c r="AI8" s="9"/>
      <c r="AJ8" s="9"/>
      <c r="AK8" s="9"/>
      <c r="AL8" s="9"/>
      <c r="AM8" s="9"/>
      <c r="AN8" s="9"/>
      <c r="AO8" s="9"/>
    </row>
    <row r="9" spans="1:41" ht="15" customHeight="1">
      <c r="A9" s="5">
        <v>4</v>
      </c>
      <c r="B9" s="219" t="s">
        <v>108</v>
      </c>
      <c r="C9" s="219" t="s">
        <v>136</v>
      </c>
      <c r="D9" s="237">
        <v>2</v>
      </c>
      <c r="E9" s="237">
        <v>4</v>
      </c>
      <c r="F9" s="5">
        <v>2</v>
      </c>
      <c r="G9" s="5">
        <v>1.5</v>
      </c>
      <c r="H9" s="57">
        <v>19</v>
      </c>
      <c r="I9" s="206">
        <v>44</v>
      </c>
      <c r="J9" s="57">
        <v>11.5</v>
      </c>
      <c r="K9" s="57">
        <v>13.5</v>
      </c>
      <c r="L9" s="57">
        <v>25.5</v>
      </c>
      <c r="M9" s="234">
        <f>F9+G9+L9</f>
        <v>29</v>
      </c>
      <c r="N9" s="57"/>
      <c r="O9" s="57"/>
      <c r="P9" s="57"/>
      <c r="Q9" s="57"/>
      <c r="R9" s="57"/>
      <c r="S9" s="57"/>
      <c r="T9" s="57"/>
      <c r="U9" s="57"/>
      <c r="V9" s="57"/>
      <c r="W9" s="236"/>
      <c r="X9" s="57" t="s">
        <v>239</v>
      </c>
      <c r="Y9" s="248"/>
      <c r="Z9" s="248"/>
      <c r="AA9" s="248"/>
      <c r="AB9" s="9"/>
      <c r="AC9" s="10" t="s">
        <v>71</v>
      </c>
      <c r="AD9" s="10">
        <v>4</v>
      </c>
      <c r="AE9" s="11" t="s">
        <v>72</v>
      </c>
      <c r="AF9" s="3"/>
      <c r="AG9" s="3"/>
      <c r="AH9" s="3"/>
      <c r="AI9" s="9"/>
      <c r="AJ9" s="9"/>
      <c r="AK9" s="9"/>
      <c r="AL9" s="9"/>
      <c r="AM9" s="9"/>
      <c r="AN9" s="9"/>
      <c r="AO9" s="9"/>
    </row>
    <row r="10" spans="1:41" ht="15" customHeight="1">
      <c r="A10" s="5">
        <v>5</v>
      </c>
      <c r="B10" s="220" t="s">
        <v>83</v>
      </c>
      <c r="C10" s="220" t="s">
        <v>137</v>
      </c>
      <c r="D10" s="5">
        <v>0</v>
      </c>
      <c r="E10" s="5">
        <v>2</v>
      </c>
      <c r="F10" s="5">
        <v>10</v>
      </c>
      <c r="G10" s="5">
        <v>9.5</v>
      </c>
      <c r="H10" s="57">
        <v>25</v>
      </c>
      <c r="I10" s="57">
        <v>20.5</v>
      </c>
      <c r="J10" s="57">
        <v>29</v>
      </c>
      <c r="K10" s="5"/>
      <c r="L10" s="5"/>
      <c r="M10" s="234">
        <f>F10+G10+H10+J10</f>
        <v>73.5</v>
      </c>
      <c r="N10" s="84"/>
      <c r="O10" s="5"/>
      <c r="P10" s="235"/>
      <c r="Q10" s="5"/>
      <c r="R10" s="5"/>
      <c r="S10" s="235"/>
      <c r="T10" s="5"/>
      <c r="U10" s="5"/>
      <c r="V10" s="235"/>
      <c r="W10" s="236"/>
      <c r="X10" s="5" t="s">
        <v>232</v>
      </c>
      <c r="Y10" s="262" t="s">
        <v>248</v>
      </c>
      <c r="Z10" s="248"/>
      <c r="AA10" s="248"/>
      <c r="AB10" s="9"/>
      <c r="AC10" s="10" t="s">
        <v>73</v>
      </c>
      <c r="AD10" s="10">
        <v>5</v>
      </c>
      <c r="AE10" s="11" t="s">
        <v>74</v>
      </c>
      <c r="AF10" s="3"/>
      <c r="AG10" s="3"/>
      <c r="AH10" s="3"/>
      <c r="AI10" s="9"/>
      <c r="AJ10" s="9"/>
      <c r="AK10" s="9"/>
      <c r="AL10" s="9"/>
      <c r="AM10" s="9"/>
      <c r="AN10" s="9"/>
      <c r="AO10" s="9"/>
    </row>
    <row r="11" spans="1:41" ht="15" customHeight="1">
      <c r="A11" s="5">
        <v>6</v>
      </c>
      <c r="B11" s="219" t="s">
        <v>17</v>
      </c>
      <c r="C11" s="219" t="s">
        <v>139</v>
      </c>
      <c r="D11" s="237">
        <v>0</v>
      </c>
      <c r="E11" s="237">
        <v>3</v>
      </c>
      <c r="F11" s="5">
        <v>4</v>
      </c>
      <c r="G11" s="5">
        <v>10</v>
      </c>
      <c r="H11" s="57">
        <v>8</v>
      </c>
      <c r="I11" s="206">
        <v>41</v>
      </c>
      <c r="J11" s="57">
        <v>10.5</v>
      </c>
      <c r="K11" s="57">
        <v>15</v>
      </c>
      <c r="L11" s="5"/>
      <c r="M11" s="234">
        <f>F11+G11+I11+K11</f>
        <v>70</v>
      </c>
      <c r="N11" s="84">
        <v>28.5</v>
      </c>
      <c r="O11" s="5"/>
      <c r="P11" s="235">
        <v>1</v>
      </c>
      <c r="Q11" s="5"/>
      <c r="R11" s="5"/>
      <c r="S11" s="235"/>
      <c r="T11" s="5"/>
      <c r="U11" s="5"/>
      <c r="V11" s="235"/>
      <c r="W11" s="236"/>
      <c r="X11" s="5" t="s">
        <v>232</v>
      </c>
      <c r="Y11" s="259">
        <v>42507</v>
      </c>
      <c r="Z11" s="247"/>
      <c r="AA11" s="247"/>
      <c r="AB11" s="14"/>
      <c r="AC11" s="14"/>
      <c r="AD11" s="3"/>
      <c r="AE11" s="3"/>
      <c r="AF11" s="3"/>
      <c r="AG11" s="3"/>
      <c r="AH11" s="3"/>
      <c r="AI11" s="9"/>
      <c r="AJ11" s="9"/>
      <c r="AK11" s="9"/>
      <c r="AL11" s="9"/>
      <c r="AM11" s="9"/>
      <c r="AN11" s="9"/>
      <c r="AO11" s="9"/>
    </row>
    <row r="12" spans="1:41" ht="15" customHeight="1">
      <c r="A12" s="5">
        <v>7</v>
      </c>
      <c r="B12" s="219" t="s">
        <v>18</v>
      </c>
      <c r="C12" s="219" t="s">
        <v>140</v>
      </c>
      <c r="D12" s="237">
        <v>0</v>
      </c>
      <c r="E12" s="237">
        <v>2</v>
      </c>
      <c r="F12" s="5">
        <v>10</v>
      </c>
      <c r="G12" s="5">
        <v>8</v>
      </c>
      <c r="H12" s="57">
        <v>16</v>
      </c>
      <c r="I12" s="206">
        <v>37.5</v>
      </c>
      <c r="J12" s="206">
        <v>33</v>
      </c>
      <c r="K12" s="5"/>
      <c r="L12" s="5"/>
      <c r="M12" s="234">
        <f>F12+G12+I12+J12</f>
        <v>88.5</v>
      </c>
      <c r="N12" s="84">
        <v>83</v>
      </c>
      <c r="O12" s="5">
        <f>M12+N12</f>
        <v>171.5</v>
      </c>
      <c r="P12" s="235">
        <v>2</v>
      </c>
      <c r="Q12" s="5"/>
      <c r="R12" s="5"/>
      <c r="S12" s="235"/>
      <c r="T12" s="5"/>
      <c r="U12" s="5"/>
      <c r="V12" s="235"/>
      <c r="W12" s="236"/>
      <c r="X12" s="5" t="s">
        <v>232</v>
      </c>
      <c r="Y12" s="291">
        <v>42535</v>
      </c>
      <c r="Z12" s="248"/>
      <c r="AA12" s="248"/>
      <c r="AB12" s="9"/>
      <c r="AC12" s="3"/>
      <c r="AD12" s="3"/>
      <c r="AE12" s="3"/>
      <c r="AF12" s="3"/>
      <c r="AG12" s="3"/>
      <c r="AH12" s="3"/>
      <c r="AI12" s="9"/>
      <c r="AJ12" s="9"/>
      <c r="AK12" s="9"/>
      <c r="AL12" s="9"/>
      <c r="AM12" s="9"/>
      <c r="AN12" s="9"/>
      <c r="AO12" s="9"/>
    </row>
    <row r="13" spans="1:41" ht="15" customHeight="1">
      <c r="A13" s="5">
        <v>8</v>
      </c>
      <c r="B13" s="220" t="s">
        <v>19</v>
      </c>
      <c r="C13" s="220" t="s">
        <v>141</v>
      </c>
      <c r="D13" s="5">
        <v>0</v>
      </c>
      <c r="E13" s="5">
        <v>0</v>
      </c>
      <c r="F13" s="5">
        <v>10</v>
      </c>
      <c r="G13" s="5">
        <v>10</v>
      </c>
      <c r="H13" s="206">
        <v>37</v>
      </c>
      <c r="I13" s="5"/>
      <c r="J13" s="206">
        <v>45</v>
      </c>
      <c r="K13" s="5"/>
      <c r="L13" s="5"/>
      <c r="M13" s="234">
        <f>F13+G13+H13+J13</f>
        <v>102</v>
      </c>
      <c r="N13" s="84">
        <v>87</v>
      </c>
      <c r="O13" s="5">
        <f>M13+N13</f>
        <v>189</v>
      </c>
      <c r="P13" s="235">
        <v>3</v>
      </c>
      <c r="Q13" s="5"/>
      <c r="R13" s="5"/>
      <c r="S13" s="235"/>
      <c r="T13" s="5"/>
      <c r="U13" s="5"/>
      <c r="V13" s="235"/>
      <c r="W13" s="236"/>
      <c r="X13" s="5" t="s">
        <v>232</v>
      </c>
      <c r="Y13" s="259">
        <v>42507</v>
      </c>
      <c r="Z13" s="247"/>
      <c r="AA13" s="247"/>
      <c r="AB13" s="9"/>
      <c r="AC13" s="13"/>
      <c r="AD13" s="9"/>
      <c r="AE13" s="9"/>
      <c r="AF13" s="3"/>
      <c r="AG13" s="3"/>
      <c r="AH13" s="9"/>
      <c r="AI13" s="9"/>
      <c r="AJ13" s="9"/>
      <c r="AK13" s="9"/>
      <c r="AL13" s="9"/>
      <c r="AM13" s="9"/>
      <c r="AN13" s="9"/>
      <c r="AO13" s="9"/>
    </row>
    <row r="14" spans="1:41" ht="15" customHeight="1">
      <c r="A14" s="5">
        <v>9</v>
      </c>
      <c r="B14" s="220" t="s">
        <v>20</v>
      </c>
      <c r="C14" s="220" t="s">
        <v>142</v>
      </c>
      <c r="D14" s="5">
        <v>0</v>
      </c>
      <c r="E14" s="5">
        <v>2</v>
      </c>
      <c r="F14" s="5">
        <v>7</v>
      </c>
      <c r="G14" s="5">
        <v>5</v>
      </c>
      <c r="H14" s="206">
        <v>37</v>
      </c>
      <c r="I14" s="5"/>
      <c r="J14" s="57">
        <v>30.5</v>
      </c>
      <c r="K14" s="57">
        <v>21</v>
      </c>
      <c r="L14" s="5"/>
      <c r="M14" s="234">
        <f>F14+G14+H14+J14</f>
        <v>79.5</v>
      </c>
      <c r="N14" s="84">
        <v>83</v>
      </c>
      <c r="O14" s="5">
        <f>M14+N14</f>
        <v>162.5</v>
      </c>
      <c r="P14" s="235">
        <v>2</v>
      </c>
      <c r="Q14" s="5"/>
      <c r="R14" s="5"/>
      <c r="S14" s="235"/>
      <c r="T14" s="5"/>
      <c r="U14" s="5"/>
      <c r="V14" s="235"/>
      <c r="W14" s="236"/>
      <c r="X14" s="5" t="s">
        <v>232</v>
      </c>
      <c r="Y14" s="261">
        <v>42528</v>
      </c>
      <c r="Z14" s="247"/>
      <c r="AA14" s="247"/>
      <c r="AB14" s="14"/>
      <c r="AC14" s="13"/>
      <c r="AD14" s="9"/>
      <c r="AE14" s="9"/>
      <c r="AF14" s="3"/>
      <c r="AG14" s="3"/>
      <c r="AH14" s="9"/>
      <c r="AI14" s="9"/>
      <c r="AJ14" s="9"/>
      <c r="AK14" s="9"/>
      <c r="AL14" s="9"/>
      <c r="AM14" s="9"/>
      <c r="AN14" s="9"/>
      <c r="AO14" s="9"/>
    </row>
    <row r="15" spans="1:41" ht="15" customHeight="1">
      <c r="A15" s="5">
        <v>10</v>
      </c>
      <c r="B15" s="220" t="s">
        <v>124</v>
      </c>
      <c r="C15" s="220" t="s">
        <v>143</v>
      </c>
      <c r="D15" s="57">
        <v>6</v>
      </c>
      <c r="E15" s="57">
        <v>5</v>
      </c>
      <c r="F15" s="238"/>
      <c r="G15" s="5">
        <v>4.5</v>
      </c>
      <c r="H15" s="5"/>
      <c r="I15" s="57">
        <v>21</v>
      </c>
      <c r="J15" s="57">
        <v>15</v>
      </c>
      <c r="K15" s="238"/>
      <c r="L15" s="5"/>
      <c r="M15" s="234">
        <f>F15+G15+I15+J15</f>
        <v>40.5</v>
      </c>
      <c r="N15" s="57"/>
      <c r="O15" s="57"/>
      <c r="P15" s="57"/>
      <c r="Q15" s="57"/>
      <c r="R15" s="57"/>
      <c r="S15" s="57"/>
      <c r="T15" s="57"/>
      <c r="U15" s="57"/>
      <c r="V15" s="57"/>
      <c r="W15" s="236"/>
      <c r="X15" s="57" t="s">
        <v>239</v>
      </c>
      <c r="Y15" s="245"/>
      <c r="Z15" s="244"/>
      <c r="AA15" s="244"/>
      <c r="AB15" s="14"/>
      <c r="AC15" s="13"/>
      <c r="AD15" s="9"/>
      <c r="AE15" s="9"/>
      <c r="AF15" s="3"/>
      <c r="AG15" s="3"/>
      <c r="AH15" s="9"/>
      <c r="AI15" s="9"/>
      <c r="AJ15" s="9"/>
      <c r="AK15" s="9"/>
      <c r="AL15" s="9"/>
      <c r="AM15" s="9"/>
      <c r="AN15" s="9"/>
      <c r="AO15" s="9"/>
    </row>
    <row r="16" spans="1:41" ht="15" customHeight="1">
      <c r="A16" s="5">
        <v>11</v>
      </c>
      <c r="B16" s="219" t="s">
        <v>21</v>
      </c>
      <c r="C16" s="219" t="s">
        <v>144</v>
      </c>
      <c r="D16" s="5">
        <v>1</v>
      </c>
      <c r="E16" s="5">
        <v>2</v>
      </c>
      <c r="F16" s="5">
        <v>8</v>
      </c>
      <c r="G16" s="5">
        <v>8</v>
      </c>
      <c r="H16" s="57">
        <v>23</v>
      </c>
      <c r="I16" s="206">
        <v>52</v>
      </c>
      <c r="J16" s="57">
        <v>27.5</v>
      </c>
      <c r="K16" s="57">
        <v>15.5</v>
      </c>
      <c r="L16" s="5"/>
      <c r="M16" s="234">
        <f>F16+G16+I16+J16</f>
        <v>95.5</v>
      </c>
      <c r="N16" s="84">
        <v>65</v>
      </c>
      <c r="O16" s="5"/>
      <c r="P16" s="235">
        <v>1</v>
      </c>
      <c r="Q16" s="5">
        <v>87.5</v>
      </c>
      <c r="R16" s="5">
        <f>M16+Q16</f>
        <v>183</v>
      </c>
      <c r="S16" s="235">
        <v>2</v>
      </c>
      <c r="T16" s="5"/>
      <c r="U16" s="5"/>
      <c r="V16" s="235"/>
      <c r="W16" s="236"/>
      <c r="X16" s="5" t="s">
        <v>232</v>
      </c>
      <c r="Y16" s="256">
        <v>42521</v>
      </c>
      <c r="Z16" s="291">
        <v>42535</v>
      </c>
      <c r="AA16" s="247"/>
      <c r="AB16" s="14"/>
      <c r="AC16" s="7"/>
      <c r="AD16" s="4"/>
      <c r="AE16" s="12"/>
      <c r="AF16" s="3"/>
      <c r="AG16" s="3"/>
      <c r="AH16" s="9"/>
      <c r="AI16" s="9"/>
      <c r="AJ16" s="9"/>
      <c r="AK16" s="9"/>
      <c r="AL16" s="9"/>
      <c r="AM16" s="9"/>
      <c r="AN16" s="9"/>
      <c r="AO16" s="9"/>
    </row>
    <row r="17" spans="1:41" ht="15" customHeight="1">
      <c r="A17" s="5">
        <v>12</v>
      </c>
      <c r="B17" s="219" t="s">
        <v>22</v>
      </c>
      <c r="C17" s="220" t="s">
        <v>145</v>
      </c>
      <c r="D17" s="237">
        <v>1</v>
      </c>
      <c r="E17" s="237">
        <v>0</v>
      </c>
      <c r="F17" s="5">
        <v>5</v>
      </c>
      <c r="G17" s="5">
        <v>4.5</v>
      </c>
      <c r="H17" s="57">
        <v>17</v>
      </c>
      <c r="I17" s="206">
        <v>40</v>
      </c>
      <c r="J17" s="57">
        <v>16.5</v>
      </c>
      <c r="K17" s="57">
        <v>30</v>
      </c>
      <c r="L17" s="5"/>
      <c r="M17" s="234">
        <f>F17+G17+I17+K17</f>
        <v>79.5</v>
      </c>
      <c r="N17" s="84">
        <v>33</v>
      </c>
      <c r="O17" s="5"/>
      <c r="P17" s="239">
        <v>1</v>
      </c>
      <c r="Q17" s="5">
        <v>82</v>
      </c>
      <c r="R17" s="5">
        <f>M17+Q17</f>
        <v>161.5</v>
      </c>
      <c r="S17" s="235">
        <v>2</v>
      </c>
      <c r="T17" s="5"/>
      <c r="U17" s="5"/>
      <c r="V17" s="235"/>
      <c r="W17" s="236"/>
      <c r="X17" s="5" t="s">
        <v>232</v>
      </c>
      <c r="Y17" s="256">
        <v>42521</v>
      </c>
      <c r="Z17" s="291">
        <v>42535</v>
      </c>
      <c r="AA17" s="247" t="s">
        <v>253</v>
      </c>
      <c r="AB17" s="14"/>
      <c r="AC17" s="7"/>
      <c r="AD17" s="4"/>
      <c r="AE17" s="12"/>
      <c r="AF17" s="3"/>
      <c r="AG17" s="3"/>
      <c r="AH17" s="9"/>
      <c r="AI17" s="9"/>
      <c r="AJ17" s="9"/>
      <c r="AK17" s="9"/>
      <c r="AL17" s="9"/>
      <c r="AM17" s="9"/>
      <c r="AN17" s="9"/>
      <c r="AO17" s="9"/>
    </row>
    <row r="18" spans="1:41" ht="15" customHeight="1">
      <c r="A18" s="5">
        <v>13</v>
      </c>
      <c r="B18" s="219" t="s">
        <v>84</v>
      </c>
      <c r="C18" s="219" t="s">
        <v>146</v>
      </c>
      <c r="D18" s="237">
        <v>2</v>
      </c>
      <c r="E18" s="237">
        <v>0</v>
      </c>
      <c r="F18" s="5">
        <v>2</v>
      </c>
      <c r="G18" s="5">
        <v>10</v>
      </c>
      <c r="H18" s="57">
        <v>10</v>
      </c>
      <c r="I18" s="206">
        <v>59.5</v>
      </c>
      <c r="J18" s="206">
        <v>43</v>
      </c>
      <c r="K18" s="5"/>
      <c r="L18" s="5"/>
      <c r="M18" s="234">
        <f>F18+G18+I18+J18</f>
        <v>114.5</v>
      </c>
      <c r="N18" s="84">
        <f>M18</f>
        <v>114.5</v>
      </c>
      <c r="O18" s="5">
        <f>M18+N18</f>
        <v>229</v>
      </c>
      <c r="P18" s="235">
        <v>4</v>
      </c>
      <c r="Q18" s="5"/>
      <c r="R18" s="5"/>
      <c r="S18" s="235"/>
      <c r="T18" s="5"/>
      <c r="U18" s="5"/>
      <c r="V18" s="235"/>
      <c r="W18" s="236">
        <v>4</v>
      </c>
      <c r="X18" s="5" t="s">
        <v>240</v>
      </c>
      <c r="Y18" s="247"/>
      <c r="Z18" s="247"/>
      <c r="AA18" s="247"/>
      <c r="AB18" s="14"/>
      <c r="AC18" s="7"/>
      <c r="AD18" s="4"/>
      <c r="AE18" s="12"/>
      <c r="AF18" s="3"/>
      <c r="AG18" s="3"/>
      <c r="AH18" s="9"/>
      <c r="AI18" s="9"/>
      <c r="AJ18" s="9"/>
      <c r="AK18" s="9"/>
      <c r="AL18" s="9"/>
      <c r="AM18" s="9"/>
      <c r="AN18" s="9"/>
      <c r="AO18" s="9"/>
    </row>
    <row r="19" spans="1:41" ht="15" customHeight="1">
      <c r="A19" s="5">
        <v>14</v>
      </c>
      <c r="B19" s="219" t="s">
        <v>85</v>
      </c>
      <c r="C19" s="219" t="s">
        <v>147</v>
      </c>
      <c r="D19" s="237">
        <v>0</v>
      </c>
      <c r="E19" s="237">
        <v>0</v>
      </c>
      <c r="F19" s="5">
        <v>10</v>
      </c>
      <c r="G19" s="5">
        <v>10</v>
      </c>
      <c r="H19" s="206">
        <v>39</v>
      </c>
      <c r="I19" s="5"/>
      <c r="J19" s="206">
        <v>60</v>
      </c>
      <c r="K19" s="5"/>
      <c r="L19" s="5"/>
      <c r="M19" s="234">
        <f>F19+G19+H19+J19</f>
        <v>119</v>
      </c>
      <c r="N19" s="84">
        <v>119</v>
      </c>
      <c r="O19" s="5">
        <f>M19+N19</f>
        <v>238</v>
      </c>
      <c r="P19" s="235">
        <v>4</v>
      </c>
      <c r="Q19" s="5"/>
      <c r="R19" s="5"/>
      <c r="S19" s="235"/>
      <c r="T19" s="5"/>
      <c r="U19" s="5"/>
      <c r="V19" s="235"/>
      <c r="W19" s="236">
        <v>4</v>
      </c>
      <c r="X19" s="5" t="s">
        <v>240</v>
      </c>
      <c r="Y19" s="259">
        <v>42507</v>
      </c>
      <c r="Z19" s="247"/>
      <c r="AA19" s="247"/>
      <c r="AB19" s="9"/>
      <c r="AC19" s="7"/>
      <c r="AD19" s="4"/>
      <c r="AE19" s="12"/>
      <c r="AF19" s="3"/>
      <c r="AG19" s="3"/>
      <c r="AH19" s="9"/>
      <c r="AI19" s="9"/>
      <c r="AJ19" s="9"/>
      <c r="AK19" s="9"/>
      <c r="AL19" s="9"/>
      <c r="AM19" s="9"/>
      <c r="AN19" s="9"/>
      <c r="AO19" s="9"/>
    </row>
    <row r="20" spans="1:41" ht="15" customHeight="1">
      <c r="A20" s="5">
        <v>15</v>
      </c>
      <c r="B20" s="219" t="s">
        <v>87</v>
      </c>
      <c r="C20" s="219" t="s">
        <v>148</v>
      </c>
      <c r="D20" s="57">
        <v>5</v>
      </c>
      <c r="E20" s="5">
        <v>3</v>
      </c>
      <c r="F20" s="5">
        <v>2</v>
      </c>
      <c r="G20" s="5">
        <v>4</v>
      </c>
      <c r="H20" s="206">
        <v>43</v>
      </c>
      <c r="I20" s="5"/>
      <c r="J20" s="5"/>
      <c r="K20" s="206">
        <v>32.5</v>
      </c>
      <c r="L20" s="5"/>
      <c r="M20" s="234">
        <f>F20+G20+H20+K20</f>
        <v>81.5</v>
      </c>
      <c r="N20" s="84">
        <v>75.5</v>
      </c>
      <c r="O20" s="5">
        <f>M20+N20</f>
        <v>157</v>
      </c>
      <c r="P20" s="235">
        <v>2</v>
      </c>
      <c r="Q20" s="5"/>
      <c r="R20" s="5"/>
      <c r="S20" s="235"/>
      <c r="T20" s="5"/>
      <c r="U20" s="5"/>
      <c r="V20" s="235"/>
      <c r="W20" s="236"/>
      <c r="X20" s="5" t="s">
        <v>232</v>
      </c>
      <c r="Y20" s="259">
        <v>42507</v>
      </c>
      <c r="Z20" s="247"/>
      <c r="AA20" s="247"/>
      <c r="AB20" s="14"/>
      <c r="AC20" s="7"/>
      <c r="AD20" s="4"/>
      <c r="AE20" s="12"/>
      <c r="AF20" s="3"/>
      <c r="AG20" s="3"/>
      <c r="AH20" s="9"/>
      <c r="AI20" s="9"/>
      <c r="AJ20" s="9"/>
      <c r="AK20" s="9"/>
      <c r="AL20" s="9"/>
      <c r="AM20" s="9"/>
      <c r="AN20" s="9"/>
      <c r="AO20" s="9"/>
    </row>
    <row r="21" spans="1:41" s="26" customFormat="1" ht="15" customHeight="1">
      <c r="A21" s="5">
        <v>16</v>
      </c>
      <c r="B21" s="220" t="s">
        <v>98</v>
      </c>
      <c r="C21" s="220" t="s">
        <v>149</v>
      </c>
      <c r="D21" s="237">
        <v>1</v>
      </c>
      <c r="E21" s="237">
        <v>3</v>
      </c>
      <c r="F21" s="5">
        <v>10</v>
      </c>
      <c r="G21" s="5">
        <v>7</v>
      </c>
      <c r="H21" s="206">
        <v>38</v>
      </c>
      <c r="I21" s="5"/>
      <c r="J21" s="206">
        <v>55</v>
      </c>
      <c r="K21" s="5"/>
      <c r="L21" s="5"/>
      <c r="M21" s="234">
        <f>F21+G21+H21+J21</f>
        <v>110</v>
      </c>
      <c r="N21" s="84">
        <v>91.5</v>
      </c>
      <c r="O21" s="5">
        <f>M21+N21</f>
        <v>201.5</v>
      </c>
      <c r="P21" s="235">
        <v>3</v>
      </c>
      <c r="Q21" s="5"/>
      <c r="R21" s="5"/>
      <c r="S21" s="235"/>
      <c r="T21" s="5"/>
      <c r="U21" s="5"/>
      <c r="V21" s="235"/>
      <c r="W21" s="236"/>
      <c r="X21" s="5" t="s">
        <v>232</v>
      </c>
      <c r="Y21" s="254">
        <v>42514</v>
      </c>
      <c r="Z21" s="249"/>
      <c r="AA21" s="249"/>
      <c r="AB21" s="25"/>
      <c r="AC21" s="18"/>
      <c r="AD21" s="16"/>
      <c r="AE21" s="16"/>
      <c r="AF21" s="3"/>
      <c r="AG21" s="3"/>
      <c r="AH21" s="16"/>
      <c r="AI21" s="16"/>
      <c r="AJ21" s="16"/>
      <c r="AK21" s="16"/>
      <c r="AL21" s="16"/>
      <c r="AM21" s="16"/>
      <c r="AN21" s="16"/>
      <c r="AO21" s="16"/>
    </row>
    <row r="22" spans="1:41" ht="15" customHeight="1">
      <c r="A22" s="5">
        <v>17</v>
      </c>
      <c r="B22" s="219" t="s">
        <v>24</v>
      </c>
      <c r="C22" s="219" t="s">
        <v>23</v>
      </c>
      <c r="D22" s="57">
        <v>6</v>
      </c>
      <c r="E22" s="237">
        <v>3</v>
      </c>
      <c r="F22" s="5">
        <v>2</v>
      </c>
      <c r="G22" s="5">
        <v>0</v>
      </c>
      <c r="H22" s="5"/>
      <c r="I22" s="206">
        <v>45.5</v>
      </c>
      <c r="J22" s="57">
        <v>16</v>
      </c>
      <c r="K22" s="57">
        <v>23</v>
      </c>
      <c r="L22" s="5"/>
      <c r="M22" s="234">
        <f>F22+G22+I22+K22</f>
        <v>70.5</v>
      </c>
      <c r="N22" s="84">
        <v>71</v>
      </c>
      <c r="O22" s="5"/>
      <c r="P22" s="235">
        <v>1</v>
      </c>
      <c r="Q22" s="5">
        <v>106</v>
      </c>
      <c r="R22" s="5">
        <f>M22+Q22</f>
        <v>176.5</v>
      </c>
      <c r="S22" s="235">
        <v>2</v>
      </c>
      <c r="T22" s="5"/>
      <c r="U22" s="5"/>
      <c r="V22" s="235"/>
      <c r="W22" s="236"/>
      <c r="X22" s="5" t="s">
        <v>232</v>
      </c>
      <c r="Y22" s="259">
        <v>42507</v>
      </c>
      <c r="Z22" s="254">
        <v>42514</v>
      </c>
      <c r="AA22" s="247"/>
      <c r="AB22" s="14"/>
      <c r="AC22" s="13"/>
      <c r="AD22" s="9"/>
      <c r="AE22" s="9"/>
      <c r="AF22" s="3"/>
      <c r="AG22" s="3"/>
      <c r="AH22" s="9"/>
      <c r="AI22" s="9"/>
      <c r="AJ22" s="9"/>
      <c r="AK22" s="9"/>
      <c r="AL22" s="9"/>
      <c r="AM22" s="9"/>
      <c r="AN22" s="9"/>
      <c r="AO22" s="9"/>
    </row>
    <row r="23" spans="1:41" ht="15" customHeight="1">
      <c r="A23" s="5">
        <v>18</v>
      </c>
      <c r="B23" s="219" t="s">
        <v>99</v>
      </c>
      <c r="C23" s="219" t="s">
        <v>150</v>
      </c>
      <c r="D23" s="240"/>
      <c r="E23" s="240"/>
      <c r="F23" s="5">
        <v>10</v>
      </c>
      <c r="G23" s="5">
        <v>10</v>
      </c>
      <c r="H23" s="206">
        <v>35</v>
      </c>
      <c r="I23" s="5"/>
      <c r="J23" s="57">
        <v>26.5</v>
      </c>
      <c r="K23" s="206">
        <v>50.5</v>
      </c>
      <c r="L23" s="5"/>
      <c r="M23" s="234">
        <f>F23+G23+H23+K23</f>
        <v>105.5</v>
      </c>
      <c r="N23" s="84">
        <v>99</v>
      </c>
      <c r="O23" s="5">
        <f>M23+N23</f>
        <v>204.5</v>
      </c>
      <c r="P23" s="235">
        <v>3</v>
      </c>
      <c r="Q23" s="5"/>
      <c r="R23" s="5"/>
      <c r="S23" s="235"/>
      <c r="T23" s="5"/>
      <c r="U23" s="5"/>
      <c r="V23" s="235"/>
      <c r="W23" s="236"/>
      <c r="X23" s="5" t="s">
        <v>232</v>
      </c>
      <c r="Y23" s="260">
        <v>42507</v>
      </c>
      <c r="Z23" s="244"/>
      <c r="AA23" s="244"/>
      <c r="AB23" s="9" t="s">
        <v>242</v>
      </c>
      <c r="AC23" s="13"/>
      <c r="AD23" s="9"/>
      <c r="AE23" s="9"/>
      <c r="AF23" s="3"/>
      <c r="AG23" s="3"/>
      <c r="AH23" s="9"/>
      <c r="AI23" s="9"/>
      <c r="AJ23" s="9"/>
      <c r="AK23" s="9"/>
      <c r="AL23" s="9"/>
      <c r="AM23" s="9"/>
      <c r="AN23" s="9"/>
      <c r="AO23" s="9"/>
    </row>
    <row r="24" spans="1:41" ht="15" customHeight="1">
      <c r="A24" s="5">
        <v>19</v>
      </c>
      <c r="B24" s="220" t="s">
        <v>86</v>
      </c>
      <c r="C24" s="220" t="s">
        <v>151</v>
      </c>
      <c r="D24" s="57">
        <v>5</v>
      </c>
      <c r="E24" s="5">
        <v>1</v>
      </c>
      <c r="F24" s="5">
        <v>10</v>
      </c>
      <c r="G24" s="5">
        <v>8.5</v>
      </c>
      <c r="H24" s="206">
        <v>48</v>
      </c>
      <c r="I24" s="5"/>
      <c r="J24" s="206">
        <v>39</v>
      </c>
      <c r="K24" s="206">
        <v>45.5</v>
      </c>
      <c r="L24" s="5"/>
      <c r="M24" s="234">
        <f>F24+G24+H24+K24</f>
        <v>112</v>
      </c>
      <c r="N24" s="84">
        <v>112</v>
      </c>
      <c r="O24" s="5">
        <f>M24+N24</f>
        <v>224</v>
      </c>
      <c r="P24" s="235">
        <v>4</v>
      </c>
      <c r="Q24" s="5"/>
      <c r="R24" s="5"/>
      <c r="S24" s="235"/>
      <c r="T24" s="5"/>
      <c r="U24" s="5"/>
      <c r="V24" s="235"/>
      <c r="W24" s="236">
        <v>4</v>
      </c>
      <c r="X24" s="5" t="s">
        <v>240</v>
      </c>
      <c r="Y24" s="246"/>
      <c r="Z24" s="250"/>
      <c r="AA24" s="250"/>
      <c r="AB24" s="9"/>
      <c r="AC24" s="13"/>
      <c r="AD24" s="9"/>
      <c r="AE24" s="9"/>
      <c r="AF24" s="3"/>
      <c r="AG24" s="3"/>
      <c r="AH24" s="9"/>
      <c r="AI24" s="9"/>
      <c r="AJ24" s="9"/>
      <c r="AK24" s="9"/>
      <c r="AL24" s="9"/>
      <c r="AM24" s="9"/>
      <c r="AN24" s="9"/>
      <c r="AO24" s="9"/>
    </row>
    <row r="25" spans="1:41" ht="15" customHeight="1">
      <c r="A25" s="5">
        <v>20</v>
      </c>
      <c r="B25" s="220" t="s">
        <v>25</v>
      </c>
      <c r="C25" s="220" t="s">
        <v>152</v>
      </c>
      <c r="D25" s="5">
        <v>1</v>
      </c>
      <c r="E25" s="5">
        <v>1</v>
      </c>
      <c r="F25" s="5">
        <v>2</v>
      </c>
      <c r="G25" s="5">
        <v>3.5</v>
      </c>
      <c r="H25" s="57">
        <v>19</v>
      </c>
      <c r="I25" s="206">
        <v>48.5</v>
      </c>
      <c r="J25" s="57">
        <v>16</v>
      </c>
      <c r="K25" s="206">
        <v>39.5</v>
      </c>
      <c r="L25" s="5"/>
      <c r="M25" s="234">
        <f>F25+G25+I25+K25</f>
        <v>93.5</v>
      </c>
      <c r="N25" s="84">
        <v>41</v>
      </c>
      <c r="O25" s="5"/>
      <c r="P25" s="235">
        <v>1</v>
      </c>
      <c r="Q25" s="5">
        <v>97</v>
      </c>
      <c r="R25" s="5">
        <f>M25+Q25</f>
        <v>190.5</v>
      </c>
      <c r="S25" s="235">
        <v>3</v>
      </c>
      <c r="T25" s="5"/>
      <c r="U25" s="5"/>
      <c r="V25" s="235"/>
      <c r="W25" s="236"/>
      <c r="X25" s="5" t="s">
        <v>232</v>
      </c>
      <c r="Y25" s="260">
        <v>42507</v>
      </c>
      <c r="Z25" s="257">
        <v>42521</v>
      </c>
      <c r="AA25" s="250"/>
      <c r="AB25" s="14"/>
      <c r="AC25" s="13"/>
      <c r="AD25" s="9"/>
      <c r="AE25" s="9"/>
      <c r="AF25" s="3"/>
      <c r="AG25" s="3"/>
      <c r="AH25" s="9"/>
      <c r="AI25" s="9"/>
      <c r="AJ25" s="9"/>
      <c r="AK25" s="9"/>
      <c r="AL25" s="9"/>
      <c r="AM25" s="9"/>
      <c r="AN25" s="9"/>
      <c r="AO25" s="9"/>
    </row>
    <row r="26" spans="1:41" ht="15" customHeight="1">
      <c r="A26" s="5">
        <v>21</v>
      </c>
      <c r="B26" s="219" t="s">
        <v>26</v>
      </c>
      <c r="C26" s="219" t="s">
        <v>153</v>
      </c>
      <c r="D26" s="5">
        <v>1</v>
      </c>
      <c r="E26" s="5">
        <v>3</v>
      </c>
      <c r="F26" s="5">
        <v>2</v>
      </c>
      <c r="G26" s="5">
        <v>3</v>
      </c>
      <c r="H26" s="57">
        <v>11</v>
      </c>
      <c r="I26" s="57">
        <v>8.5</v>
      </c>
      <c r="J26" s="57">
        <v>3</v>
      </c>
      <c r="K26" s="57">
        <v>4.5</v>
      </c>
      <c r="L26" s="238"/>
      <c r="M26" s="234">
        <f>F26+G26+I26+K26</f>
        <v>18</v>
      </c>
      <c r="N26" s="57"/>
      <c r="O26" s="57"/>
      <c r="P26" s="57"/>
      <c r="Q26" s="57"/>
      <c r="R26" s="57"/>
      <c r="S26" s="57"/>
      <c r="T26" s="57"/>
      <c r="U26" s="57"/>
      <c r="V26" s="57"/>
      <c r="W26" s="236"/>
      <c r="X26" s="57" t="s">
        <v>239</v>
      </c>
      <c r="Y26" s="246"/>
      <c r="Z26" s="250"/>
      <c r="AA26" s="250"/>
      <c r="AB26" s="14"/>
      <c r="AC26" s="13"/>
      <c r="AD26" s="9"/>
      <c r="AE26" s="9"/>
      <c r="AF26" s="3"/>
      <c r="AG26" s="3"/>
      <c r="AH26" s="9"/>
      <c r="AI26" s="9"/>
      <c r="AJ26" s="9"/>
      <c r="AK26" s="9"/>
      <c r="AL26" s="9"/>
      <c r="AM26" s="9"/>
      <c r="AN26" s="9"/>
      <c r="AO26" s="9"/>
    </row>
    <row r="27" spans="1:41" ht="15" customHeight="1">
      <c r="A27" s="5">
        <v>22</v>
      </c>
      <c r="B27" s="219" t="s">
        <v>27</v>
      </c>
      <c r="C27" s="220" t="s">
        <v>154</v>
      </c>
      <c r="D27" s="237">
        <v>1</v>
      </c>
      <c r="E27" s="237">
        <v>1</v>
      </c>
      <c r="F27" s="5">
        <v>1</v>
      </c>
      <c r="G27" s="5">
        <v>7.5</v>
      </c>
      <c r="H27" s="57">
        <v>4.5</v>
      </c>
      <c r="I27" s="206">
        <v>34</v>
      </c>
      <c r="J27" s="57">
        <v>25</v>
      </c>
      <c r="K27" s="57">
        <v>26</v>
      </c>
      <c r="L27" s="5"/>
      <c r="M27" s="234">
        <f>F27+G27+I27+K27</f>
        <v>68.5</v>
      </c>
      <c r="N27" s="84">
        <v>63.5</v>
      </c>
      <c r="O27" s="5"/>
      <c r="P27" s="235">
        <v>1</v>
      </c>
      <c r="Q27" s="5">
        <v>74</v>
      </c>
      <c r="R27" s="5"/>
      <c r="S27" s="235">
        <v>1</v>
      </c>
      <c r="T27" s="5">
        <v>43</v>
      </c>
      <c r="U27" s="5"/>
      <c r="V27" s="235">
        <v>1</v>
      </c>
      <c r="W27" s="236"/>
      <c r="X27" s="5" t="s">
        <v>232</v>
      </c>
      <c r="Y27" s="255">
        <v>42514</v>
      </c>
      <c r="Z27" s="264">
        <v>42528</v>
      </c>
      <c r="AA27" s="266">
        <v>42535</v>
      </c>
      <c r="AB27" s="9"/>
      <c r="AC27" s="13"/>
      <c r="AD27" s="9"/>
      <c r="AE27" s="9"/>
      <c r="AF27" s="3"/>
      <c r="AG27" s="3"/>
      <c r="AH27" s="9"/>
      <c r="AI27" s="9"/>
      <c r="AJ27" s="9"/>
      <c r="AK27" s="9"/>
      <c r="AL27" s="9"/>
      <c r="AM27" s="9"/>
      <c r="AN27" s="9"/>
      <c r="AO27" s="9"/>
    </row>
    <row r="28" spans="1:41" ht="15" customHeight="1">
      <c r="A28" s="5">
        <v>23</v>
      </c>
      <c r="B28" s="219" t="s">
        <v>28</v>
      </c>
      <c r="C28" s="219" t="s">
        <v>155</v>
      </c>
      <c r="D28" s="237">
        <v>1</v>
      </c>
      <c r="E28" s="237">
        <v>2</v>
      </c>
      <c r="F28" s="5">
        <v>6</v>
      </c>
      <c r="G28" s="5">
        <v>7</v>
      </c>
      <c r="H28" s="206">
        <v>40</v>
      </c>
      <c r="I28" s="5"/>
      <c r="J28" s="57">
        <v>27</v>
      </c>
      <c r="K28" s="206">
        <v>37</v>
      </c>
      <c r="L28" s="5"/>
      <c r="M28" s="234">
        <f>F28+G28+H28+K28</f>
        <v>90</v>
      </c>
      <c r="N28" s="84">
        <v>65</v>
      </c>
      <c r="O28" s="5"/>
      <c r="P28" s="235">
        <v>1</v>
      </c>
      <c r="Q28" s="5">
        <v>91</v>
      </c>
      <c r="R28" s="5">
        <f>M28+Q28</f>
        <v>181</v>
      </c>
      <c r="S28" s="235">
        <v>2</v>
      </c>
      <c r="T28" s="5"/>
      <c r="U28" s="5"/>
      <c r="V28" s="235"/>
      <c r="W28" s="236"/>
      <c r="X28" s="5" t="s">
        <v>232</v>
      </c>
      <c r="Y28" s="260">
        <v>42507</v>
      </c>
      <c r="Z28" s="264">
        <v>42528</v>
      </c>
      <c r="AA28" s="244"/>
      <c r="AB28" s="9"/>
      <c r="AC28" s="13"/>
      <c r="AD28" s="9"/>
      <c r="AE28" s="9"/>
      <c r="AF28" s="3"/>
      <c r="AG28" s="3"/>
      <c r="AH28" s="9"/>
      <c r="AI28" s="9"/>
      <c r="AJ28" s="9"/>
      <c r="AK28" s="9"/>
      <c r="AL28" s="9"/>
      <c r="AM28" s="9"/>
      <c r="AN28" s="9"/>
      <c r="AO28" s="9"/>
    </row>
    <row r="29" spans="1:41" ht="15" customHeight="1">
      <c r="A29" s="5">
        <v>24</v>
      </c>
      <c r="B29" s="219" t="s">
        <v>88</v>
      </c>
      <c r="C29" s="219" t="s">
        <v>156</v>
      </c>
      <c r="D29" s="240"/>
      <c r="E29" s="240"/>
      <c r="F29" s="5">
        <v>10</v>
      </c>
      <c r="G29" s="5">
        <v>0</v>
      </c>
      <c r="H29" s="5"/>
      <c r="I29" s="206">
        <v>34</v>
      </c>
      <c r="J29" s="57">
        <v>13</v>
      </c>
      <c r="K29" s="57">
        <v>21.5</v>
      </c>
      <c r="L29" s="5"/>
      <c r="M29" s="234">
        <f>F29+G29+I29+K29</f>
        <v>65.5</v>
      </c>
      <c r="N29" s="84">
        <v>40.5</v>
      </c>
      <c r="O29" s="5"/>
      <c r="P29" s="235">
        <v>1</v>
      </c>
      <c r="Q29" s="5">
        <v>94</v>
      </c>
      <c r="R29" s="5">
        <f>M29+Q29</f>
        <v>159.5</v>
      </c>
      <c r="S29" s="235">
        <v>2</v>
      </c>
      <c r="T29" s="5"/>
      <c r="U29" s="5"/>
      <c r="V29" s="235"/>
      <c r="W29" s="236"/>
      <c r="X29" s="5" t="s">
        <v>232</v>
      </c>
      <c r="Y29" s="258">
        <v>42521</v>
      </c>
      <c r="Z29" s="266">
        <v>42535</v>
      </c>
      <c r="AA29" s="244" t="s">
        <v>253</v>
      </c>
      <c r="AC29" s="14" t="s">
        <v>242</v>
      </c>
      <c r="AD29" s="9"/>
      <c r="AE29" s="9"/>
      <c r="AF29" s="3"/>
      <c r="AG29" s="3"/>
      <c r="AH29" s="9"/>
      <c r="AI29" s="9"/>
      <c r="AJ29" s="9"/>
      <c r="AK29" s="9"/>
      <c r="AL29" s="9"/>
      <c r="AM29" s="9"/>
      <c r="AN29" s="9"/>
      <c r="AO29" s="9"/>
    </row>
    <row r="30" spans="1:41" ht="15" customHeight="1">
      <c r="A30" s="5">
        <v>25</v>
      </c>
      <c r="B30" s="219" t="s">
        <v>29</v>
      </c>
      <c r="C30" s="219" t="s">
        <v>157</v>
      </c>
      <c r="D30" s="5">
        <v>1</v>
      </c>
      <c r="E30" s="5">
        <v>1</v>
      </c>
      <c r="F30" s="5">
        <v>2</v>
      </c>
      <c r="G30" s="5">
        <v>8</v>
      </c>
      <c r="H30" s="57">
        <v>21</v>
      </c>
      <c r="I30" s="57">
        <v>29</v>
      </c>
      <c r="J30" s="57">
        <v>3</v>
      </c>
      <c r="K30" s="57">
        <v>14</v>
      </c>
      <c r="L30" s="57">
        <v>56</v>
      </c>
      <c r="M30" s="234">
        <f>F30+G30+L30</f>
        <v>66</v>
      </c>
      <c r="N30" s="57"/>
      <c r="O30" s="57"/>
      <c r="P30" s="57"/>
      <c r="Q30" s="57"/>
      <c r="R30" s="57"/>
      <c r="S30" s="57"/>
      <c r="T30" s="57"/>
      <c r="U30" s="57"/>
      <c r="V30" s="57"/>
      <c r="W30" s="236"/>
      <c r="X30" s="57" t="s">
        <v>239</v>
      </c>
      <c r="Y30" s="251"/>
      <c r="Z30" s="251"/>
      <c r="AA30" s="251"/>
      <c r="AB30" s="14"/>
      <c r="AC30" s="13"/>
      <c r="AD30" s="9"/>
      <c r="AE30" s="9"/>
      <c r="AF30" s="3"/>
      <c r="AG30" s="3"/>
      <c r="AH30" s="9"/>
      <c r="AI30" s="9"/>
      <c r="AJ30" s="9"/>
      <c r="AK30" s="9"/>
      <c r="AL30" s="9"/>
      <c r="AM30" s="9"/>
      <c r="AN30" s="9"/>
      <c r="AO30" s="9"/>
    </row>
    <row r="31" spans="1:41" ht="15" customHeight="1">
      <c r="A31" s="5">
        <v>26</v>
      </c>
      <c r="B31" s="220" t="s">
        <v>109</v>
      </c>
      <c r="C31" s="220" t="s">
        <v>158</v>
      </c>
      <c r="D31" s="237">
        <v>1</v>
      </c>
      <c r="E31" s="237">
        <v>1</v>
      </c>
      <c r="F31" s="5">
        <v>3</v>
      </c>
      <c r="G31" s="5">
        <v>9</v>
      </c>
      <c r="H31" s="57">
        <v>22.5</v>
      </c>
      <c r="I31" s="57">
        <v>30.5</v>
      </c>
      <c r="J31" s="206">
        <v>54</v>
      </c>
      <c r="K31" s="5"/>
      <c r="L31" s="5"/>
      <c r="M31" s="234">
        <f>F31+G31+I31+J31</f>
        <v>96.5</v>
      </c>
      <c r="N31" s="84">
        <v>115.5</v>
      </c>
      <c r="O31" s="5">
        <f>M31+N31</f>
        <v>212</v>
      </c>
      <c r="P31" s="235">
        <v>3</v>
      </c>
      <c r="Q31" s="5"/>
      <c r="R31" s="5"/>
      <c r="S31" s="235"/>
      <c r="T31" s="5"/>
      <c r="U31" s="5"/>
      <c r="V31" s="235"/>
      <c r="W31" s="236"/>
      <c r="X31" s="5" t="s">
        <v>232</v>
      </c>
      <c r="Y31" s="254">
        <v>42514</v>
      </c>
      <c r="Z31" s="247"/>
      <c r="AA31" s="247"/>
      <c r="AB31" s="9"/>
      <c r="AC31" s="13"/>
      <c r="AD31" s="9"/>
      <c r="AE31" s="9"/>
      <c r="AF31" s="3"/>
      <c r="AG31" s="3"/>
      <c r="AH31" s="9"/>
      <c r="AI31" s="9"/>
      <c r="AJ31" s="9"/>
      <c r="AK31" s="9"/>
      <c r="AL31" s="9"/>
      <c r="AM31" s="9"/>
      <c r="AN31" s="9"/>
      <c r="AO31" s="9"/>
    </row>
    <row r="32" spans="1:41" ht="15" customHeight="1">
      <c r="A32" s="5">
        <v>27</v>
      </c>
      <c r="B32" s="219" t="s">
        <v>30</v>
      </c>
      <c r="C32" s="219" t="s">
        <v>159</v>
      </c>
      <c r="D32" s="237">
        <v>2</v>
      </c>
      <c r="E32" s="237">
        <v>2</v>
      </c>
      <c r="F32" s="5">
        <v>2</v>
      </c>
      <c r="G32" s="5">
        <v>5</v>
      </c>
      <c r="H32" s="57">
        <v>18</v>
      </c>
      <c r="I32" s="206">
        <v>38</v>
      </c>
      <c r="J32" s="206">
        <v>35</v>
      </c>
      <c r="K32" s="5"/>
      <c r="L32" s="5"/>
      <c r="M32" s="234">
        <f>F32+G32+I32+J32</f>
        <v>80</v>
      </c>
      <c r="N32" s="84">
        <v>76</v>
      </c>
      <c r="O32" s="5">
        <f>M32+N32</f>
        <v>156</v>
      </c>
      <c r="P32" s="235">
        <v>2</v>
      </c>
      <c r="Q32" s="5"/>
      <c r="R32" s="5"/>
      <c r="S32" s="235"/>
      <c r="T32" s="5"/>
      <c r="U32" s="5"/>
      <c r="V32" s="235"/>
      <c r="W32" s="236"/>
      <c r="X32" s="5" t="s">
        <v>232</v>
      </c>
      <c r="Y32" s="254">
        <v>42514</v>
      </c>
      <c r="Z32" s="248"/>
      <c r="AA32" s="248"/>
      <c r="AB32" s="9"/>
      <c r="AC32" s="13"/>
      <c r="AD32" s="9"/>
      <c r="AE32" s="9"/>
      <c r="AF32" s="3"/>
      <c r="AG32" s="3"/>
      <c r="AH32" s="9"/>
      <c r="AI32" s="9"/>
      <c r="AJ32" s="9"/>
      <c r="AK32" s="9"/>
      <c r="AL32" s="9"/>
      <c r="AM32" s="9"/>
      <c r="AN32" s="9"/>
      <c r="AO32" s="9"/>
    </row>
    <row r="33" spans="1:41" ht="15" customHeight="1">
      <c r="A33" s="5">
        <v>28</v>
      </c>
      <c r="B33" s="219" t="s">
        <v>89</v>
      </c>
      <c r="C33" s="219" t="s">
        <v>160</v>
      </c>
      <c r="D33" s="5">
        <v>1</v>
      </c>
      <c r="E33" s="5">
        <v>2</v>
      </c>
      <c r="F33" s="5">
        <v>2</v>
      </c>
      <c r="G33" s="5">
        <v>4.5</v>
      </c>
      <c r="H33" s="5"/>
      <c r="I33" s="5"/>
      <c r="J33" s="57">
        <v>21</v>
      </c>
      <c r="K33" s="5"/>
      <c r="L33" s="5"/>
      <c r="M33" s="234">
        <f aca="true" t="shared" si="0" ref="M33:M39">F33+G33+H33+J33</f>
        <v>27.5</v>
      </c>
      <c r="N33" s="57"/>
      <c r="O33" s="57"/>
      <c r="P33" s="57"/>
      <c r="Q33" s="57"/>
      <c r="R33" s="57"/>
      <c r="S33" s="57"/>
      <c r="T33" s="57"/>
      <c r="U33" s="57"/>
      <c r="V33" s="57"/>
      <c r="W33" s="236"/>
      <c r="X33" s="57" t="s">
        <v>239</v>
      </c>
      <c r="Y33" s="247"/>
      <c r="Z33" s="247"/>
      <c r="AA33" s="247"/>
      <c r="AB33" s="14"/>
      <c r="AC33" s="13"/>
      <c r="AD33" s="9"/>
      <c r="AE33" s="9"/>
      <c r="AF33" s="3"/>
      <c r="AG33" s="3"/>
      <c r="AH33" s="9"/>
      <c r="AI33" s="9"/>
      <c r="AJ33" s="9"/>
      <c r="AK33" s="9"/>
      <c r="AL33" s="9"/>
      <c r="AM33" s="9"/>
      <c r="AN33" s="9"/>
      <c r="AO33" s="9"/>
    </row>
    <row r="34" spans="1:41" ht="15" customHeight="1">
      <c r="A34" s="5">
        <v>29</v>
      </c>
      <c r="B34" s="220" t="s">
        <v>90</v>
      </c>
      <c r="C34" s="220" t="s">
        <v>161</v>
      </c>
      <c r="D34" s="57">
        <v>5</v>
      </c>
      <c r="E34" s="57">
        <v>9</v>
      </c>
      <c r="F34" s="238"/>
      <c r="G34" s="238"/>
      <c r="H34" s="5"/>
      <c r="I34" s="5"/>
      <c r="J34" s="5"/>
      <c r="K34" s="5"/>
      <c r="L34" s="5"/>
      <c r="M34" s="234">
        <f t="shared" si="0"/>
        <v>0</v>
      </c>
      <c r="N34" s="57"/>
      <c r="O34" s="57"/>
      <c r="P34" s="57"/>
      <c r="Q34" s="57"/>
      <c r="R34" s="57"/>
      <c r="S34" s="57"/>
      <c r="T34" s="57"/>
      <c r="U34" s="57"/>
      <c r="V34" s="57"/>
      <c r="W34" s="236"/>
      <c r="X34" s="57" t="s">
        <v>239</v>
      </c>
      <c r="Y34" s="247"/>
      <c r="Z34" s="247"/>
      <c r="AA34" s="247"/>
      <c r="AB34" s="9"/>
      <c r="AC34" s="13"/>
      <c r="AD34" s="9"/>
      <c r="AE34" s="9"/>
      <c r="AF34" s="3"/>
      <c r="AG34" s="3"/>
      <c r="AH34" s="9"/>
      <c r="AI34" s="9"/>
      <c r="AJ34" s="9"/>
      <c r="AK34" s="9"/>
      <c r="AL34" s="9"/>
      <c r="AM34" s="9"/>
      <c r="AN34" s="9"/>
      <c r="AO34" s="9"/>
    </row>
    <row r="35" spans="1:41" ht="15" customHeight="1">
      <c r="A35" s="5">
        <v>30</v>
      </c>
      <c r="B35" s="220" t="s">
        <v>31</v>
      </c>
      <c r="C35" s="220" t="s">
        <v>162</v>
      </c>
      <c r="D35" s="5">
        <v>0</v>
      </c>
      <c r="E35" s="5">
        <v>0</v>
      </c>
      <c r="F35" s="5">
        <v>10</v>
      </c>
      <c r="G35" s="5">
        <v>10</v>
      </c>
      <c r="H35" s="206">
        <v>45</v>
      </c>
      <c r="I35" s="5"/>
      <c r="J35" s="206">
        <v>43</v>
      </c>
      <c r="K35" s="5"/>
      <c r="L35" s="5"/>
      <c r="M35" s="234">
        <f t="shared" si="0"/>
        <v>108</v>
      </c>
      <c r="N35" s="84">
        <v>89</v>
      </c>
      <c r="O35" s="5">
        <f>M35+N35</f>
        <v>197</v>
      </c>
      <c r="P35" s="235">
        <v>3</v>
      </c>
      <c r="Q35" s="5"/>
      <c r="R35" s="5"/>
      <c r="S35" s="235"/>
      <c r="T35" s="5"/>
      <c r="U35" s="5"/>
      <c r="V35" s="235"/>
      <c r="W35" s="236"/>
      <c r="X35" s="5" t="s">
        <v>232</v>
      </c>
      <c r="Y35" s="259">
        <v>42507</v>
      </c>
      <c r="Z35" s="247"/>
      <c r="AA35" s="247"/>
      <c r="AB35" s="14"/>
      <c r="AC35" s="13"/>
      <c r="AD35" s="9"/>
      <c r="AE35" s="9"/>
      <c r="AF35" s="3"/>
      <c r="AG35" s="3"/>
      <c r="AH35" s="9"/>
      <c r="AI35" s="9"/>
      <c r="AJ35" s="9"/>
      <c r="AK35" s="9"/>
      <c r="AL35" s="9"/>
      <c r="AM35" s="9"/>
      <c r="AN35" s="9"/>
      <c r="AO35" s="9"/>
    </row>
    <row r="36" spans="1:41" ht="15" customHeight="1">
      <c r="A36" s="5">
        <v>31</v>
      </c>
      <c r="B36" s="219" t="s">
        <v>32</v>
      </c>
      <c r="C36" s="219" t="s">
        <v>163</v>
      </c>
      <c r="D36" s="5">
        <v>1</v>
      </c>
      <c r="E36" s="5">
        <v>0</v>
      </c>
      <c r="F36" s="5">
        <v>2</v>
      </c>
      <c r="G36" s="5">
        <v>4</v>
      </c>
      <c r="H36" s="206">
        <v>34</v>
      </c>
      <c r="I36" s="5"/>
      <c r="J36" s="57">
        <v>16</v>
      </c>
      <c r="K36" s="57">
        <v>15.5</v>
      </c>
      <c r="L36" s="57">
        <v>50</v>
      </c>
      <c r="M36" s="234">
        <f>F36+G36+L36</f>
        <v>56</v>
      </c>
      <c r="N36" s="57"/>
      <c r="O36" s="57"/>
      <c r="P36" s="57"/>
      <c r="Q36" s="57"/>
      <c r="R36" s="57"/>
      <c r="S36" s="57"/>
      <c r="T36" s="57"/>
      <c r="U36" s="57"/>
      <c r="V36" s="57"/>
      <c r="W36" s="236"/>
      <c r="X36" s="57" t="s">
        <v>239</v>
      </c>
      <c r="Y36" s="247"/>
      <c r="Z36" s="247"/>
      <c r="AA36" s="247"/>
      <c r="AB36" s="14"/>
      <c r="AC36" s="13"/>
      <c r="AD36" s="9"/>
      <c r="AE36" s="9"/>
      <c r="AF36" s="3"/>
      <c r="AG36" s="3"/>
      <c r="AH36" s="9"/>
      <c r="AI36" s="9"/>
      <c r="AJ36" s="9"/>
      <c r="AK36" s="9"/>
      <c r="AL36" s="9"/>
      <c r="AM36" s="9"/>
      <c r="AN36" s="9"/>
      <c r="AO36" s="9"/>
    </row>
    <row r="37" spans="1:41" ht="15" customHeight="1">
      <c r="A37" s="5">
        <v>32</v>
      </c>
      <c r="B37" s="219" t="s">
        <v>6</v>
      </c>
      <c r="C37" s="220" t="s">
        <v>164</v>
      </c>
      <c r="D37" s="237">
        <v>2</v>
      </c>
      <c r="E37" s="237">
        <v>4</v>
      </c>
      <c r="F37" s="5">
        <v>6</v>
      </c>
      <c r="G37" s="238"/>
      <c r="H37" s="57">
        <v>17</v>
      </c>
      <c r="I37" s="5"/>
      <c r="J37" s="5"/>
      <c r="K37" s="5"/>
      <c r="L37" s="5"/>
      <c r="M37" s="234">
        <f t="shared" si="0"/>
        <v>23</v>
      </c>
      <c r="N37" s="57"/>
      <c r="O37" s="57"/>
      <c r="P37" s="57"/>
      <c r="Q37" s="57"/>
      <c r="R37" s="57"/>
      <c r="S37" s="57"/>
      <c r="T37" s="57"/>
      <c r="U37" s="57"/>
      <c r="V37" s="57"/>
      <c r="W37" s="236"/>
      <c r="X37" s="57" t="s">
        <v>239</v>
      </c>
      <c r="Y37" s="248"/>
      <c r="Z37" s="248"/>
      <c r="AA37" s="248"/>
      <c r="AB37" s="9"/>
      <c r="AC37" s="10" t="s">
        <v>65</v>
      </c>
      <c r="AD37" s="10">
        <v>1</v>
      </c>
      <c r="AE37" s="11" t="s">
        <v>66</v>
      </c>
      <c r="AF37" s="3"/>
      <c r="AG37" s="3"/>
      <c r="AH37" s="9"/>
      <c r="AI37" s="9"/>
      <c r="AJ37" s="9"/>
      <c r="AK37" s="9"/>
      <c r="AL37" s="9"/>
      <c r="AM37" s="9"/>
      <c r="AN37" s="9"/>
      <c r="AO37" s="9"/>
    </row>
    <row r="38" spans="1:41" ht="15" customHeight="1">
      <c r="A38" s="5">
        <v>33</v>
      </c>
      <c r="B38" s="219" t="s">
        <v>91</v>
      </c>
      <c r="C38" s="219" t="s">
        <v>165</v>
      </c>
      <c r="D38" s="237">
        <v>0</v>
      </c>
      <c r="E38" s="237">
        <v>1</v>
      </c>
      <c r="F38" s="5">
        <v>2</v>
      </c>
      <c r="G38" s="5">
        <v>10</v>
      </c>
      <c r="H38" s="206">
        <v>37</v>
      </c>
      <c r="I38" s="5"/>
      <c r="J38" s="57">
        <v>22</v>
      </c>
      <c r="K38" s="206">
        <v>49.5</v>
      </c>
      <c r="L38" s="5"/>
      <c r="M38" s="234">
        <f>F38+G38+H38+K38</f>
        <v>98.5</v>
      </c>
      <c r="N38" s="84">
        <v>56.5</v>
      </c>
      <c r="O38" s="5"/>
      <c r="P38" s="235">
        <v>1</v>
      </c>
      <c r="Q38" s="5">
        <v>64</v>
      </c>
      <c r="R38" s="5"/>
      <c r="S38" s="235">
        <v>1</v>
      </c>
      <c r="T38" s="5">
        <v>70</v>
      </c>
      <c r="U38" s="5">
        <f>M38+T38</f>
        <v>168.5</v>
      </c>
      <c r="V38" s="235">
        <v>2</v>
      </c>
      <c r="W38" s="236"/>
      <c r="X38" s="5" t="s">
        <v>232</v>
      </c>
      <c r="Y38" s="259">
        <v>42507</v>
      </c>
      <c r="Z38" s="254">
        <v>42514</v>
      </c>
      <c r="AA38" s="291">
        <v>42535</v>
      </c>
      <c r="AB38" s="9"/>
      <c r="AC38" s="10" t="s">
        <v>67</v>
      </c>
      <c r="AD38" s="10">
        <v>2</v>
      </c>
      <c r="AE38" s="11" t="s">
        <v>68</v>
      </c>
      <c r="AF38" s="3"/>
      <c r="AG38" s="3"/>
      <c r="AH38" s="9"/>
      <c r="AI38" s="9"/>
      <c r="AJ38" s="9"/>
      <c r="AK38" s="9"/>
      <c r="AL38" s="9"/>
      <c r="AM38" s="9"/>
      <c r="AN38" s="9"/>
      <c r="AO38" s="9"/>
    </row>
    <row r="39" spans="1:41" ht="15" customHeight="1">
      <c r="A39" s="5">
        <v>34</v>
      </c>
      <c r="B39" s="219" t="s">
        <v>100</v>
      </c>
      <c r="C39" s="219" t="s">
        <v>166</v>
      </c>
      <c r="D39" s="241">
        <v>6</v>
      </c>
      <c r="E39" s="241">
        <v>5</v>
      </c>
      <c r="F39" s="5">
        <v>0</v>
      </c>
      <c r="G39" s="5">
        <v>4.5</v>
      </c>
      <c r="H39" s="57">
        <v>25</v>
      </c>
      <c r="I39" s="5"/>
      <c r="J39" s="5"/>
      <c r="K39" s="5"/>
      <c r="L39" s="5"/>
      <c r="M39" s="234">
        <f t="shared" si="0"/>
        <v>29.5</v>
      </c>
      <c r="N39" s="57"/>
      <c r="O39" s="57"/>
      <c r="P39" s="57"/>
      <c r="Q39" s="57"/>
      <c r="R39" s="57"/>
      <c r="S39" s="57"/>
      <c r="T39" s="57"/>
      <c r="U39" s="57"/>
      <c r="V39" s="57"/>
      <c r="W39" s="236"/>
      <c r="X39" s="57" t="s">
        <v>239</v>
      </c>
      <c r="Y39" s="247"/>
      <c r="Z39" s="247"/>
      <c r="AA39" s="247"/>
      <c r="AB39" s="9"/>
      <c r="AC39" s="10" t="s">
        <v>69</v>
      </c>
      <c r="AD39" s="10">
        <v>3</v>
      </c>
      <c r="AE39" s="11" t="s">
        <v>70</v>
      </c>
      <c r="AF39" s="3"/>
      <c r="AG39" s="3"/>
      <c r="AH39" s="9"/>
      <c r="AI39" s="9"/>
      <c r="AJ39" s="9"/>
      <c r="AK39" s="9"/>
      <c r="AL39" s="9"/>
      <c r="AM39" s="9"/>
      <c r="AN39" s="9"/>
      <c r="AO39" s="9"/>
    </row>
    <row r="40" spans="1:41" ht="15" customHeight="1">
      <c r="A40" s="5">
        <v>35</v>
      </c>
      <c r="B40" s="219" t="s">
        <v>33</v>
      </c>
      <c r="C40" s="219" t="s">
        <v>167</v>
      </c>
      <c r="D40" s="5">
        <v>1</v>
      </c>
      <c r="E40" s="5">
        <v>2</v>
      </c>
      <c r="F40" s="5">
        <v>2</v>
      </c>
      <c r="G40" s="5">
        <v>9.5</v>
      </c>
      <c r="H40" s="57">
        <v>23</v>
      </c>
      <c r="I40" s="57">
        <v>16</v>
      </c>
      <c r="J40" s="206">
        <v>38</v>
      </c>
      <c r="K40" s="5"/>
      <c r="L40" s="5"/>
      <c r="M40" s="234">
        <f>F40+G40+H40+J40</f>
        <v>72.5</v>
      </c>
      <c r="N40" s="84"/>
      <c r="O40" s="5"/>
      <c r="P40" s="235"/>
      <c r="Q40" s="5"/>
      <c r="R40" s="5"/>
      <c r="S40" s="235"/>
      <c r="T40" s="5"/>
      <c r="U40" s="5"/>
      <c r="V40" s="235"/>
      <c r="W40" s="236"/>
      <c r="X40" s="5" t="s">
        <v>232</v>
      </c>
      <c r="Y40" s="248"/>
      <c r="Z40" s="248"/>
      <c r="AA40" s="248"/>
      <c r="AB40" s="34"/>
      <c r="AC40" s="10" t="s">
        <v>71</v>
      </c>
      <c r="AD40" s="10">
        <v>4</v>
      </c>
      <c r="AE40" s="11" t="s">
        <v>72</v>
      </c>
      <c r="AF40" s="3"/>
      <c r="AG40" s="3"/>
      <c r="AH40" s="9"/>
      <c r="AI40" s="9"/>
      <c r="AJ40" s="9"/>
      <c r="AK40" s="9"/>
      <c r="AL40" s="9"/>
      <c r="AM40" s="9"/>
      <c r="AN40" s="9"/>
      <c r="AO40" s="9"/>
    </row>
    <row r="41" spans="1:41" ht="15" customHeight="1">
      <c r="A41" s="5">
        <v>36</v>
      </c>
      <c r="B41" s="220" t="s">
        <v>34</v>
      </c>
      <c r="C41" s="220" t="s">
        <v>168</v>
      </c>
      <c r="D41" s="237">
        <v>0</v>
      </c>
      <c r="E41" s="237">
        <v>0</v>
      </c>
      <c r="F41" s="5">
        <v>10</v>
      </c>
      <c r="G41" s="5">
        <v>9</v>
      </c>
      <c r="H41" s="206">
        <v>54</v>
      </c>
      <c r="I41" s="5"/>
      <c r="J41" s="206">
        <v>50</v>
      </c>
      <c r="K41" s="5"/>
      <c r="L41" s="5"/>
      <c r="M41" s="234">
        <f>F41+G41+H41+J41</f>
        <v>123</v>
      </c>
      <c r="N41" s="84">
        <v>123</v>
      </c>
      <c r="O41" s="5">
        <f>M41+N41</f>
        <v>246</v>
      </c>
      <c r="P41" s="235">
        <v>4</v>
      </c>
      <c r="Q41" s="5"/>
      <c r="R41" s="5"/>
      <c r="S41" s="235"/>
      <c r="T41" s="5"/>
      <c r="U41" s="5"/>
      <c r="V41" s="235"/>
      <c r="W41" s="236">
        <v>4</v>
      </c>
      <c r="X41" s="5" t="s">
        <v>240</v>
      </c>
      <c r="Y41" s="259">
        <v>42507</v>
      </c>
      <c r="Z41" s="248"/>
      <c r="AA41" s="248"/>
      <c r="AB41" s="34"/>
      <c r="AC41" s="10" t="s">
        <v>73</v>
      </c>
      <c r="AD41" s="10">
        <v>5</v>
      </c>
      <c r="AE41" s="11" t="s">
        <v>74</v>
      </c>
      <c r="AF41" s="3"/>
      <c r="AG41" s="3"/>
      <c r="AH41" s="9"/>
      <c r="AI41" s="9"/>
      <c r="AJ41" s="9"/>
      <c r="AK41" s="9"/>
      <c r="AL41" s="9"/>
      <c r="AM41" s="9"/>
      <c r="AN41" s="9"/>
      <c r="AO41" s="9"/>
    </row>
    <row r="42" spans="1:41" ht="15" customHeight="1">
      <c r="A42" s="5">
        <v>37</v>
      </c>
      <c r="B42" s="219" t="s">
        <v>35</v>
      </c>
      <c r="C42" s="219" t="s">
        <v>169</v>
      </c>
      <c r="D42" s="241">
        <v>6</v>
      </c>
      <c r="E42" s="237">
        <v>2</v>
      </c>
      <c r="F42" s="5">
        <v>10</v>
      </c>
      <c r="G42" s="5">
        <v>5</v>
      </c>
      <c r="H42" s="57">
        <v>8</v>
      </c>
      <c r="I42" s="57">
        <v>28</v>
      </c>
      <c r="J42" s="5"/>
      <c r="K42" s="57">
        <v>7</v>
      </c>
      <c r="L42" s="57">
        <v>38.5</v>
      </c>
      <c r="M42" s="234">
        <f>F42+G42+L42</f>
        <v>53.5</v>
      </c>
      <c r="N42" s="57"/>
      <c r="O42" s="57"/>
      <c r="P42" s="57"/>
      <c r="Q42" s="57"/>
      <c r="R42" s="57"/>
      <c r="S42" s="57"/>
      <c r="T42" s="57"/>
      <c r="U42" s="57"/>
      <c r="V42" s="57"/>
      <c r="W42" s="236"/>
      <c r="X42" s="57" t="s">
        <v>239</v>
      </c>
      <c r="Y42" s="247"/>
      <c r="Z42" s="247"/>
      <c r="AA42" s="247"/>
      <c r="AB42" s="36"/>
      <c r="AC42" s="19"/>
      <c r="AD42" s="19"/>
      <c r="AE42" s="20"/>
      <c r="AF42" s="3"/>
      <c r="AG42" s="3"/>
      <c r="AH42" s="9"/>
      <c r="AI42" s="9"/>
      <c r="AJ42" s="9"/>
      <c r="AK42" s="9"/>
      <c r="AL42" s="9"/>
      <c r="AM42" s="9"/>
      <c r="AN42" s="9"/>
      <c r="AO42" s="9"/>
    </row>
    <row r="43" spans="1:41" ht="15" customHeight="1">
      <c r="A43" s="5">
        <v>38</v>
      </c>
      <c r="B43" s="219" t="s">
        <v>36</v>
      </c>
      <c r="C43" s="219" t="s">
        <v>170</v>
      </c>
      <c r="D43" s="5">
        <v>0</v>
      </c>
      <c r="E43" s="5">
        <v>3</v>
      </c>
      <c r="F43" s="5">
        <v>8</v>
      </c>
      <c r="G43" s="5">
        <v>10</v>
      </c>
      <c r="H43" s="57">
        <v>10</v>
      </c>
      <c r="I43" s="206">
        <v>41.5</v>
      </c>
      <c r="J43" s="206">
        <v>33</v>
      </c>
      <c r="K43" s="5"/>
      <c r="L43" s="5"/>
      <c r="M43" s="234">
        <f>F43+G43+I43+J43</f>
        <v>92.5</v>
      </c>
      <c r="N43" s="84">
        <v>57</v>
      </c>
      <c r="O43" s="5"/>
      <c r="P43" s="235">
        <v>1</v>
      </c>
      <c r="Q43" s="5">
        <v>62</v>
      </c>
      <c r="R43" s="5"/>
      <c r="S43" s="235">
        <v>1</v>
      </c>
      <c r="T43" s="5">
        <v>127</v>
      </c>
      <c r="U43" s="5">
        <f>M43+T43</f>
        <v>219.5</v>
      </c>
      <c r="V43" s="235">
        <v>3</v>
      </c>
      <c r="W43" s="236"/>
      <c r="X43" s="5" t="s">
        <v>232</v>
      </c>
      <c r="Y43" s="256">
        <v>42521</v>
      </c>
      <c r="Z43" s="261">
        <v>42528</v>
      </c>
      <c r="AA43" s="291">
        <v>42535</v>
      </c>
      <c r="AB43" s="36"/>
      <c r="AC43" s="19"/>
      <c r="AD43" s="19"/>
      <c r="AE43" s="20"/>
      <c r="AF43" s="3"/>
      <c r="AG43" s="3"/>
      <c r="AH43" s="9"/>
      <c r="AI43" s="9"/>
      <c r="AJ43" s="9"/>
      <c r="AK43" s="9"/>
      <c r="AL43" s="9"/>
      <c r="AM43" s="9"/>
      <c r="AN43" s="9"/>
      <c r="AO43" s="9"/>
    </row>
    <row r="44" spans="1:41" ht="15" customHeight="1">
      <c r="A44" s="5">
        <v>39</v>
      </c>
      <c r="B44" s="220" t="s">
        <v>101</v>
      </c>
      <c r="C44" s="220" t="s">
        <v>172</v>
      </c>
      <c r="D44" s="57">
        <v>6</v>
      </c>
      <c r="E44" s="5">
        <v>4</v>
      </c>
      <c r="F44" s="5">
        <v>8</v>
      </c>
      <c r="G44" s="5">
        <v>4</v>
      </c>
      <c r="H44" s="57">
        <v>18</v>
      </c>
      <c r="I44" s="57">
        <v>31.5</v>
      </c>
      <c r="J44" s="57">
        <v>15.5</v>
      </c>
      <c r="K44" s="57">
        <v>11.5</v>
      </c>
      <c r="L44" s="57">
        <v>35.5</v>
      </c>
      <c r="M44" s="234">
        <f>F44+G44+L44</f>
        <v>47.5</v>
      </c>
      <c r="N44" s="57"/>
      <c r="O44" s="57"/>
      <c r="P44" s="57"/>
      <c r="Q44" s="57"/>
      <c r="R44" s="57"/>
      <c r="S44" s="57"/>
      <c r="T44" s="57"/>
      <c r="U44" s="57"/>
      <c r="V44" s="57"/>
      <c r="W44" s="236"/>
      <c r="X44" s="57" t="s">
        <v>239</v>
      </c>
      <c r="Y44" s="247"/>
      <c r="Z44" s="247"/>
      <c r="AA44" s="247"/>
      <c r="AB44" s="34" t="s">
        <v>252</v>
      </c>
      <c r="AC44" s="19"/>
      <c r="AD44" s="19"/>
      <c r="AE44" s="20"/>
      <c r="AF44" s="3"/>
      <c r="AG44" s="3"/>
      <c r="AH44" s="9"/>
      <c r="AI44" s="9"/>
      <c r="AJ44" s="9"/>
      <c r="AK44" s="9"/>
      <c r="AL44" s="9"/>
      <c r="AM44" s="9"/>
      <c r="AN44" s="9"/>
      <c r="AO44" s="9"/>
    </row>
    <row r="45" spans="1:41" ht="15" customHeight="1">
      <c r="A45" s="5">
        <v>40</v>
      </c>
      <c r="B45" s="220" t="s">
        <v>110</v>
      </c>
      <c r="C45" s="220" t="s">
        <v>173</v>
      </c>
      <c r="D45" s="57">
        <v>4</v>
      </c>
      <c r="E45" s="5">
        <v>2</v>
      </c>
      <c r="F45" s="5">
        <v>0</v>
      </c>
      <c r="G45" s="5">
        <v>9</v>
      </c>
      <c r="H45" s="5"/>
      <c r="I45" s="57">
        <v>24.5</v>
      </c>
      <c r="J45" s="206">
        <v>39</v>
      </c>
      <c r="K45" s="5"/>
      <c r="L45" s="5"/>
      <c r="M45" s="234">
        <f>F45+G45+I45+J45</f>
        <v>72.5</v>
      </c>
      <c r="N45" s="84"/>
      <c r="O45" s="5"/>
      <c r="P45" s="235"/>
      <c r="Q45" s="5"/>
      <c r="R45" s="5"/>
      <c r="S45" s="235"/>
      <c r="T45" s="5"/>
      <c r="U45" s="5"/>
      <c r="V45" s="235"/>
      <c r="W45" s="236"/>
      <c r="X45" s="5" t="s">
        <v>232</v>
      </c>
      <c r="Y45" s="247"/>
      <c r="Z45" s="247"/>
      <c r="AA45" s="247"/>
      <c r="AB45" s="36"/>
      <c r="AC45" s="19"/>
      <c r="AD45" s="19"/>
      <c r="AE45" s="20"/>
      <c r="AF45" s="3"/>
      <c r="AG45" s="3"/>
      <c r="AH45" s="9"/>
      <c r="AI45" s="9"/>
      <c r="AJ45" s="9"/>
      <c r="AK45" s="9"/>
      <c r="AL45" s="9"/>
      <c r="AM45" s="9"/>
      <c r="AN45" s="9"/>
      <c r="AO45" s="9"/>
    </row>
    <row r="46" spans="1:41" ht="15" customHeight="1">
      <c r="A46" s="5">
        <v>41</v>
      </c>
      <c r="B46" s="219" t="s">
        <v>37</v>
      </c>
      <c r="C46" s="219" t="s">
        <v>174</v>
      </c>
      <c r="D46" s="57">
        <v>5</v>
      </c>
      <c r="E46" s="5">
        <v>3</v>
      </c>
      <c r="F46" s="5">
        <v>2</v>
      </c>
      <c r="G46" s="5">
        <v>5</v>
      </c>
      <c r="H46" s="57">
        <v>20</v>
      </c>
      <c r="I46" s="57">
        <v>20</v>
      </c>
      <c r="J46" s="57">
        <v>14.5</v>
      </c>
      <c r="K46" s="57">
        <v>21</v>
      </c>
      <c r="L46" s="57">
        <v>25</v>
      </c>
      <c r="M46" s="234">
        <f>F46+G46+L46</f>
        <v>32</v>
      </c>
      <c r="N46" s="57"/>
      <c r="O46" s="57"/>
      <c r="P46" s="57"/>
      <c r="Q46" s="57"/>
      <c r="R46" s="57"/>
      <c r="S46" s="57"/>
      <c r="T46" s="57"/>
      <c r="U46" s="57"/>
      <c r="V46" s="57"/>
      <c r="W46" s="236"/>
      <c r="X46" s="57" t="s">
        <v>239</v>
      </c>
      <c r="Y46" s="247"/>
      <c r="Z46" s="247"/>
      <c r="AA46" s="247"/>
      <c r="AB46" s="34"/>
      <c r="AC46" s="19"/>
      <c r="AD46" s="19"/>
      <c r="AE46" s="20"/>
      <c r="AF46" s="3"/>
      <c r="AG46" s="3"/>
      <c r="AH46" s="9"/>
      <c r="AI46" s="9"/>
      <c r="AJ46" s="9"/>
      <c r="AK46" s="9"/>
      <c r="AL46" s="9"/>
      <c r="AM46" s="9"/>
      <c r="AN46" s="9"/>
      <c r="AO46" s="9"/>
    </row>
    <row r="47" spans="1:41" ht="15" customHeight="1">
      <c r="A47" s="5">
        <v>42</v>
      </c>
      <c r="B47" s="219" t="s">
        <v>102</v>
      </c>
      <c r="C47" s="220" t="s">
        <v>175</v>
      </c>
      <c r="D47" s="237">
        <v>2</v>
      </c>
      <c r="E47" s="237">
        <v>3</v>
      </c>
      <c r="F47" s="5">
        <v>4</v>
      </c>
      <c r="G47" s="5">
        <v>4.5</v>
      </c>
      <c r="H47" s="206">
        <v>40</v>
      </c>
      <c r="I47" s="5"/>
      <c r="J47" s="57">
        <v>24.5</v>
      </c>
      <c r="K47" s="206">
        <v>42</v>
      </c>
      <c r="L47" s="5"/>
      <c r="M47" s="234">
        <f>F47+G47+H47+K47</f>
        <v>90.5</v>
      </c>
      <c r="N47" s="84">
        <v>82</v>
      </c>
      <c r="O47" s="5">
        <f>M47+N47</f>
        <v>172.5</v>
      </c>
      <c r="P47" s="235">
        <v>2</v>
      </c>
      <c r="Q47" s="5"/>
      <c r="R47" s="5"/>
      <c r="S47" s="235"/>
      <c r="T47" s="5"/>
      <c r="U47" s="5"/>
      <c r="V47" s="235"/>
      <c r="W47" s="236"/>
      <c r="X47" s="5" t="s">
        <v>232</v>
      </c>
      <c r="Y47" s="261">
        <v>42528</v>
      </c>
      <c r="Z47" s="247"/>
      <c r="AA47" s="247"/>
      <c r="AB47" s="34"/>
      <c r="AC47" s="35"/>
      <c r="AD47" s="34"/>
      <c r="AE47" s="34"/>
      <c r="AF47" s="3"/>
      <c r="AG47" s="3"/>
      <c r="AH47" s="9"/>
      <c r="AI47" s="9"/>
      <c r="AJ47" s="9"/>
      <c r="AK47" s="9"/>
      <c r="AL47" s="9"/>
      <c r="AM47" s="9"/>
      <c r="AN47" s="9"/>
      <c r="AO47" s="9"/>
    </row>
    <row r="48" spans="1:41" ht="15" customHeight="1">
      <c r="A48" s="5">
        <v>43</v>
      </c>
      <c r="B48" s="219" t="s">
        <v>111</v>
      </c>
      <c r="C48" s="219" t="s">
        <v>176</v>
      </c>
      <c r="D48" s="241">
        <v>5</v>
      </c>
      <c r="E48" s="241">
        <v>5</v>
      </c>
      <c r="F48" s="238"/>
      <c r="G48" s="238"/>
      <c r="H48" s="57">
        <v>19</v>
      </c>
      <c r="I48" s="5"/>
      <c r="J48" s="5"/>
      <c r="K48" s="5"/>
      <c r="L48" s="5"/>
      <c r="M48" s="234">
        <f>F48+G48+H48+J48</f>
        <v>19</v>
      </c>
      <c r="N48" s="57"/>
      <c r="O48" s="57"/>
      <c r="P48" s="57"/>
      <c r="Q48" s="57"/>
      <c r="R48" s="57"/>
      <c r="S48" s="57"/>
      <c r="T48" s="57"/>
      <c r="U48" s="57"/>
      <c r="V48" s="57"/>
      <c r="W48" s="236"/>
      <c r="X48" s="57" t="s">
        <v>239</v>
      </c>
      <c r="Y48" s="248"/>
      <c r="Z48" s="248"/>
      <c r="AA48" s="248"/>
      <c r="AB48" s="34"/>
      <c r="AC48" s="34"/>
      <c r="AD48" s="34"/>
      <c r="AE48" s="34"/>
      <c r="AF48" s="3"/>
      <c r="AG48" s="3"/>
      <c r="AH48" s="9"/>
      <c r="AI48" s="9"/>
      <c r="AJ48" s="9"/>
      <c r="AK48" s="9"/>
      <c r="AL48" s="9"/>
      <c r="AM48" s="9"/>
      <c r="AN48" s="9"/>
      <c r="AO48" s="9"/>
    </row>
    <row r="49" spans="1:41" ht="15" customHeight="1">
      <c r="A49" s="5">
        <v>44</v>
      </c>
      <c r="B49" s="219" t="s">
        <v>38</v>
      </c>
      <c r="C49" s="219" t="s">
        <v>177</v>
      </c>
      <c r="D49" s="237">
        <v>2</v>
      </c>
      <c r="E49" s="237">
        <v>3</v>
      </c>
      <c r="F49" s="5">
        <v>1</v>
      </c>
      <c r="G49" s="5">
        <v>9</v>
      </c>
      <c r="H49" s="57">
        <v>16</v>
      </c>
      <c r="I49" s="206">
        <v>36</v>
      </c>
      <c r="J49" s="57">
        <v>30</v>
      </c>
      <c r="K49" s="206">
        <v>34.5</v>
      </c>
      <c r="L49" s="5"/>
      <c r="M49" s="234">
        <f>F49+G49+I49+K49</f>
        <v>80.5</v>
      </c>
      <c r="N49" s="84">
        <v>48</v>
      </c>
      <c r="O49" s="5"/>
      <c r="P49" s="235">
        <v>1</v>
      </c>
      <c r="Q49" s="5">
        <v>60</v>
      </c>
      <c r="R49" s="5"/>
      <c r="S49" s="235">
        <v>1</v>
      </c>
      <c r="T49" s="5"/>
      <c r="U49" s="5"/>
      <c r="V49" s="235"/>
      <c r="W49" s="236"/>
      <c r="X49" s="5" t="s">
        <v>232</v>
      </c>
      <c r="Y49" s="261">
        <v>42528</v>
      </c>
      <c r="Z49" s="291">
        <v>42535</v>
      </c>
      <c r="AA49" s="247"/>
      <c r="AB49" s="14"/>
      <c r="AC49" s="9"/>
      <c r="AD49" s="9"/>
      <c r="AE49" s="9"/>
      <c r="AF49" s="3"/>
      <c r="AG49" s="3"/>
      <c r="AH49" s="9"/>
      <c r="AI49" s="9"/>
      <c r="AJ49" s="9"/>
      <c r="AK49" s="9"/>
      <c r="AL49" s="9"/>
      <c r="AM49" s="9"/>
      <c r="AN49" s="9"/>
      <c r="AO49" s="9"/>
    </row>
    <row r="50" spans="1:41" ht="15" customHeight="1">
      <c r="A50" s="5">
        <v>45</v>
      </c>
      <c r="B50" s="219" t="s">
        <v>92</v>
      </c>
      <c r="C50" s="219" t="s">
        <v>178</v>
      </c>
      <c r="D50" s="5">
        <v>1</v>
      </c>
      <c r="E50" s="5">
        <v>0</v>
      </c>
      <c r="F50" s="5">
        <v>4</v>
      </c>
      <c r="G50" s="5">
        <v>3.5</v>
      </c>
      <c r="H50" s="206">
        <v>37</v>
      </c>
      <c r="I50" s="5"/>
      <c r="J50" s="206">
        <v>36.5</v>
      </c>
      <c r="K50" s="5"/>
      <c r="L50" s="5"/>
      <c r="M50" s="234">
        <f>F50+G50+H50+J50</f>
        <v>81</v>
      </c>
      <c r="N50" s="84">
        <v>70</v>
      </c>
      <c r="O50" s="5">
        <f>M50+N50</f>
        <v>151</v>
      </c>
      <c r="P50" s="235">
        <v>2</v>
      </c>
      <c r="Q50" s="5"/>
      <c r="R50" s="5"/>
      <c r="S50" s="235"/>
      <c r="T50" s="5"/>
      <c r="U50" s="5"/>
      <c r="V50" s="235"/>
      <c r="W50" s="236"/>
      <c r="X50" s="5" t="s">
        <v>232</v>
      </c>
      <c r="Y50" s="259">
        <v>42507</v>
      </c>
      <c r="Z50" s="247"/>
      <c r="AA50" s="247"/>
      <c r="AB50" s="14"/>
      <c r="AC50" s="9"/>
      <c r="AD50" s="9"/>
      <c r="AE50" s="9"/>
      <c r="AF50" s="3"/>
      <c r="AG50" s="3"/>
      <c r="AH50" s="9"/>
      <c r="AI50" s="9"/>
      <c r="AJ50" s="9"/>
      <c r="AK50" s="9"/>
      <c r="AL50" s="9"/>
      <c r="AM50" s="9"/>
      <c r="AN50" s="9"/>
      <c r="AO50" s="9"/>
    </row>
    <row r="51" spans="1:41" ht="15" customHeight="1">
      <c r="A51" s="5">
        <v>46</v>
      </c>
      <c r="B51" s="220" t="s">
        <v>93</v>
      </c>
      <c r="C51" s="220" t="s">
        <v>179</v>
      </c>
      <c r="D51" s="237">
        <v>2</v>
      </c>
      <c r="E51" s="237">
        <v>1</v>
      </c>
      <c r="F51" s="5">
        <v>9</v>
      </c>
      <c r="G51" s="5">
        <v>9</v>
      </c>
      <c r="H51" s="206">
        <v>50</v>
      </c>
      <c r="I51" s="5"/>
      <c r="J51" s="206">
        <v>51</v>
      </c>
      <c r="K51" s="5"/>
      <c r="L51" s="5"/>
      <c r="M51" s="234">
        <f>F51+G51+H51+J51</f>
        <v>119</v>
      </c>
      <c r="N51" s="84">
        <v>119</v>
      </c>
      <c r="O51" s="5">
        <f>M51+N51</f>
        <v>238</v>
      </c>
      <c r="P51" s="235">
        <v>4</v>
      </c>
      <c r="Q51" s="5"/>
      <c r="R51" s="5"/>
      <c r="S51" s="235"/>
      <c r="T51" s="5"/>
      <c r="U51" s="5"/>
      <c r="V51" s="235"/>
      <c r="W51" s="236">
        <v>4</v>
      </c>
      <c r="X51" s="5" t="s">
        <v>240</v>
      </c>
      <c r="Y51" s="259">
        <v>42507</v>
      </c>
      <c r="Z51" s="247"/>
      <c r="AA51" s="247"/>
      <c r="AB51" s="14"/>
      <c r="AC51" s="9"/>
      <c r="AD51" s="9"/>
      <c r="AE51" s="9"/>
      <c r="AF51" s="3"/>
      <c r="AG51" s="3"/>
      <c r="AH51" s="9"/>
      <c r="AI51" s="9"/>
      <c r="AJ51" s="9"/>
      <c r="AK51" s="9"/>
      <c r="AL51" s="9"/>
      <c r="AM51" s="9"/>
      <c r="AN51" s="9"/>
      <c r="AO51" s="9"/>
    </row>
    <row r="52" spans="1:41" ht="15" customHeight="1">
      <c r="A52" s="5">
        <v>47</v>
      </c>
      <c r="B52" s="219" t="s">
        <v>39</v>
      </c>
      <c r="C52" s="219" t="s">
        <v>180</v>
      </c>
      <c r="D52" s="237">
        <v>1</v>
      </c>
      <c r="E52" s="237">
        <v>1</v>
      </c>
      <c r="F52" s="5">
        <v>2</v>
      </c>
      <c r="G52" s="5">
        <v>5</v>
      </c>
      <c r="H52" s="57">
        <v>23</v>
      </c>
      <c r="I52" s="206">
        <v>37.5</v>
      </c>
      <c r="J52" s="57">
        <v>15</v>
      </c>
      <c r="K52" s="206">
        <v>47</v>
      </c>
      <c r="L52" s="5"/>
      <c r="M52" s="234">
        <f>F52+G52+I52+K52</f>
        <v>91.5</v>
      </c>
      <c r="N52" s="84">
        <v>32.5</v>
      </c>
      <c r="O52" s="5"/>
      <c r="P52" s="235">
        <v>1</v>
      </c>
      <c r="Q52" s="5">
        <v>59</v>
      </c>
      <c r="R52" s="5"/>
      <c r="S52" s="235">
        <v>1</v>
      </c>
      <c r="T52" s="5">
        <v>89.5</v>
      </c>
      <c r="U52" s="5">
        <f>M52+T52</f>
        <v>181</v>
      </c>
      <c r="V52" s="235">
        <v>2</v>
      </c>
      <c r="W52" s="236"/>
      <c r="X52" s="5" t="s">
        <v>232</v>
      </c>
      <c r="Y52" s="259">
        <v>42507</v>
      </c>
      <c r="Z52" s="256">
        <v>42521</v>
      </c>
      <c r="AA52" s="291">
        <v>42535</v>
      </c>
      <c r="AB52" s="14"/>
      <c r="AC52" s="9"/>
      <c r="AD52" s="9"/>
      <c r="AE52" s="9"/>
      <c r="AF52" s="3"/>
      <c r="AG52" s="3"/>
      <c r="AH52" s="9"/>
      <c r="AI52" s="9"/>
      <c r="AJ52" s="9"/>
      <c r="AK52" s="9"/>
      <c r="AL52" s="9"/>
      <c r="AM52" s="9"/>
      <c r="AN52" s="9"/>
      <c r="AO52" s="9"/>
    </row>
    <row r="53" spans="1:41" ht="15" customHeight="1">
      <c r="A53" s="5">
        <v>48</v>
      </c>
      <c r="B53" s="219" t="s">
        <v>112</v>
      </c>
      <c r="C53" s="219" t="s">
        <v>182</v>
      </c>
      <c r="D53" s="57">
        <v>5</v>
      </c>
      <c r="E53" s="57">
        <v>5</v>
      </c>
      <c r="F53" s="5">
        <v>3</v>
      </c>
      <c r="G53" s="238"/>
      <c r="H53" s="5"/>
      <c r="I53" s="5"/>
      <c r="J53" s="5"/>
      <c r="K53" s="5"/>
      <c r="L53" s="5"/>
      <c r="M53" s="234">
        <f>F53+G53+H53+J53</f>
        <v>3</v>
      </c>
      <c r="N53" s="57"/>
      <c r="O53" s="57"/>
      <c r="P53" s="57"/>
      <c r="Q53" s="57"/>
      <c r="R53" s="57"/>
      <c r="S53" s="57"/>
      <c r="T53" s="57"/>
      <c r="U53" s="57"/>
      <c r="V53" s="57"/>
      <c r="W53" s="236"/>
      <c r="X53" s="57" t="s">
        <v>239</v>
      </c>
      <c r="Y53" s="247"/>
      <c r="Z53" s="247"/>
      <c r="AA53" s="247"/>
      <c r="AB53" s="9"/>
      <c r="AC53" s="9"/>
      <c r="AD53" s="9"/>
      <c r="AE53" s="9"/>
      <c r="AF53" s="3"/>
      <c r="AG53" s="3"/>
      <c r="AH53" s="9"/>
      <c r="AI53" s="9"/>
      <c r="AJ53" s="9"/>
      <c r="AK53" s="9"/>
      <c r="AL53" s="9"/>
      <c r="AM53" s="9"/>
      <c r="AN53" s="9"/>
      <c r="AO53" s="9"/>
    </row>
    <row r="54" spans="1:41" ht="15" customHeight="1">
      <c r="A54" s="5">
        <v>49</v>
      </c>
      <c r="B54" s="220" t="s">
        <v>7</v>
      </c>
      <c r="C54" s="220" t="s">
        <v>183</v>
      </c>
      <c r="D54" s="5">
        <v>1</v>
      </c>
      <c r="E54" s="5">
        <v>0</v>
      </c>
      <c r="F54" s="5">
        <v>1</v>
      </c>
      <c r="G54" s="5">
        <v>2.5</v>
      </c>
      <c r="H54" s="57">
        <v>5</v>
      </c>
      <c r="I54" s="57">
        <v>28</v>
      </c>
      <c r="J54" s="57">
        <v>12.5</v>
      </c>
      <c r="K54" s="57">
        <v>8</v>
      </c>
      <c r="L54" s="57">
        <v>28.5</v>
      </c>
      <c r="M54" s="234">
        <f>F54+G54+L54</f>
        <v>32</v>
      </c>
      <c r="N54" s="57"/>
      <c r="O54" s="57"/>
      <c r="P54" s="57"/>
      <c r="Q54" s="57"/>
      <c r="R54" s="57"/>
      <c r="S54" s="57"/>
      <c r="T54" s="57"/>
      <c r="U54" s="57"/>
      <c r="V54" s="57"/>
      <c r="W54" s="236"/>
      <c r="X54" s="57" t="s">
        <v>239</v>
      </c>
      <c r="Y54" s="248"/>
      <c r="Z54" s="248"/>
      <c r="AA54" s="248"/>
      <c r="AB54" s="9"/>
      <c r="AC54" s="9"/>
      <c r="AD54" s="9"/>
      <c r="AE54" s="9"/>
      <c r="AF54" s="3"/>
      <c r="AG54" s="3"/>
      <c r="AH54" s="9"/>
      <c r="AI54" s="9"/>
      <c r="AJ54" s="9"/>
      <c r="AK54" s="9"/>
      <c r="AL54" s="9"/>
      <c r="AM54" s="9"/>
      <c r="AN54" s="9"/>
      <c r="AO54" s="9"/>
    </row>
    <row r="55" spans="1:41" ht="15" customHeight="1">
      <c r="A55" s="5">
        <v>50</v>
      </c>
      <c r="B55" s="220" t="s">
        <v>40</v>
      </c>
      <c r="C55" s="220" t="s">
        <v>184</v>
      </c>
      <c r="D55" s="5">
        <v>0</v>
      </c>
      <c r="E55" s="5">
        <v>1</v>
      </c>
      <c r="F55" s="5">
        <v>2</v>
      </c>
      <c r="G55" s="5">
        <v>4.5</v>
      </c>
      <c r="H55" s="206">
        <v>40</v>
      </c>
      <c r="I55" s="5"/>
      <c r="J55" s="206">
        <v>36</v>
      </c>
      <c r="K55" s="5"/>
      <c r="L55" s="5"/>
      <c r="M55" s="234">
        <f>F55+G55+H55+J55</f>
        <v>82.5</v>
      </c>
      <c r="N55" s="84">
        <v>67.5</v>
      </c>
      <c r="O55" s="5"/>
      <c r="P55" s="235">
        <v>1</v>
      </c>
      <c r="Q55" s="5">
        <v>70.5</v>
      </c>
      <c r="R55" s="5">
        <f>M55+Q55</f>
        <v>153</v>
      </c>
      <c r="S55" s="235">
        <v>2</v>
      </c>
      <c r="T55" s="5"/>
      <c r="U55" s="5"/>
      <c r="V55" s="235"/>
      <c r="W55" s="236"/>
      <c r="X55" s="5" t="s">
        <v>232</v>
      </c>
      <c r="Y55" s="259">
        <v>42507</v>
      </c>
      <c r="Z55" s="254">
        <v>42514</v>
      </c>
      <c r="AA55" s="247"/>
      <c r="AB55" s="9"/>
      <c r="AC55" s="9"/>
      <c r="AD55" s="9"/>
      <c r="AE55" s="9"/>
      <c r="AF55" s="3"/>
      <c r="AG55" s="3"/>
      <c r="AH55" s="9"/>
      <c r="AI55" s="9"/>
      <c r="AJ55" s="9"/>
      <c r="AK55" s="9"/>
      <c r="AL55" s="9"/>
      <c r="AM55" s="9"/>
      <c r="AN55" s="9"/>
      <c r="AO55" s="9"/>
    </row>
    <row r="56" spans="1:41" ht="15" customHeight="1">
      <c r="A56" s="5">
        <v>51</v>
      </c>
      <c r="B56" s="219" t="s">
        <v>41</v>
      </c>
      <c r="C56" s="219" t="s">
        <v>185</v>
      </c>
      <c r="D56" s="5">
        <v>1</v>
      </c>
      <c r="E56" s="5">
        <v>0</v>
      </c>
      <c r="F56" s="5">
        <v>4.5</v>
      </c>
      <c r="G56" s="5">
        <v>10</v>
      </c>
      <c r="H56" s="57">
        <v>11</v>
      </c>
      <c r="I56" s="57">
        <v>30</v>
      </c>
      <c r="J56" s="57">
        <v>28.5</v>
      </c>
      <c r="K56" s="57">
        <v>15</v>
      </c>
      <c r="L56" s="5"/>
      <c r="M56" s="234">
        <f>F56+G56+I56+J56</f>
        <v>73</v>
      </c>
      <c r="N56" s="84">
        <v>61.5</v>
      </c>
      <c r="O56" s="5"/>
      <c r="P56" s="235">
        <v>1</v>
      </c>
      <c r="Q56" s="5">
        <v>77</v>
      </c>
      <c r="R56" s="5">
        <f>M56+Q56</f>
        <v>150</v>
      </c>
      <c r="S56" s="235">
        <v>2</v>
      </c>
      <c r="T56" s="5"/>
      <c r="U56" s="5"/>
      <c r="V56" s="235"/>
      <c r="W56" s="236"/>
      <c r="X56" s="5" t="s">
        <v>232</v>
      </c>
      <c r="Y56" s="259">
        <v>42507</v>
      </c>
      <c r="Z56" s="261">
        <v>42528</v>
      </c>
      <c r="AA56" s="247"/>
      <c r="AB56" s="14"/>
      <c r="AC56" s="9"/>
      <c r="AD56" s="9"/>
      <c r="AE56" s="9"/>
      <c r="AF56" s="3"/>
      <c r="AG56" s="3"/>
      <c r="AH56" s="9"/>
      <c r="AI56" s="9"/>
      <c r="AJ56" s="9"/>
      <c r="AK56" s="9"/>
      <c r="AL56" s="9"/>
      <c r="AM56" s="9"/>
      <c r="AN56" s="9"/>
      <c r="AO56" s="9"/>
    </row>
    <row r="57" spans="1:41" ht="15" customHeight="1">
      <c r="A57" s="5">
        <v>52</v>
      </c>
      <c r="B57" s="219" t="s">
        <v>113</v>
      </c>
      <c r="C57" s="220" t="s">
        <v>186</v>
      </c>
      <c r="D57" s="237">
        <v>2</v>
      </c>
      <c r="E57" s="237">
        <v>1</v>
      </c>
      <c r="F57" s="5">
        <v>10</v>
      </c>
      <c r="G57" s="5">
        <v>9.5</v>
      </c>
      <c r="H57" s="57">
        <v>13</v>
      </c>
      <c r="I57" s="206">
        <v>37.5</v>
      </c>
      <c r="J57" s="57">
        <v>26</v>
      </c>
      <c r="K57" s="206">
        <v>44</v>
      </c>
      <c r="L57" s="5"/>
      <c r="M57" s="234">
        <f>F57+G57+I57+K57</f>
        <v>101</v>
      </c>
      <c r="N57" s="84">
        <v>75</v>
      </c>
      <c r="O57" s="5">
        <f>M57+N57</f>
        <v>176</v>
      </c>
      <c r="P57" s="235">
        <v>2</v>
      </c>
      <c r="Q57" s="5"/>
      <c r="R57" s="5"/>
      <c r="S57" s="235"/>
      <c r="T57" s="5"/>
      <c r="U57" s="5"/>
      <c r="V57" s="235"/>
      <c r="W57" s="236"/>
      <c r="X57" s="5" t="s">
        <v>232</v>
      </c>
      <c r="Y57" s="254">
        <v>42514</v>
      </c>
      <c r="Z57" s="247"/>
      <c r="AA57" s="247"/>
      <c r="AB57" s="9"/>
      <c r="AC57" s="9"/>
      <c r="AD57" s="9"/>
      <c r="AE57" s="9"/>
      <c r="AF57" s="3"/>
      <c r="AG57" s="3"/>
      <c r="AH57" s="9"/>
      <c r="AI57" s="9"/>
      <c r="AJ57" s="9"/>
      <c r="AK57" s="9"/>
      <c r="AL57" s="9"/>
      <c r="AM57" s="9"/>
      <c r="AN57" s="9"/>
      <c r="AO57" s="9"/>
    </row>
    <row r="58" spans="1:41" ht="15" customHeight="1">
      <c r="A58" s="5">
        <v>53</v>
      </c>
      <c r="B58" s="219" t="s">
        <v>114</v>
      </c>
      <c r="C58" s="219" t="s">
        <v>187</v>
      </c>
      <c r="D58" s="237">
        <v>1</v>
      </c>
      <c r="E58" s="237">
        <v>4</v>
      </c>
      <c r="F58" s="5">
        <v>4</v>
      </c>
      <c r="G58" s="5">
        <v>8.5</v>
      </c>
      <c r="H58" s="57">
        <v>23</v>
      </c>
      <c r="I58" s="206">
        <v>38.5</v>
      </c>
      <c r="J58" s="57">
        <v>24</v>
      </c>
      <c r="K58" s="206">
        <v>40.5</v>
      </c>
      <c r="L58" s="5"/>
      <c r="M58" s="234">
        <f>F58+G58+I58+K58</f>
        <v>91.5</v>
      </c>
      <c r="N58" s="84">
        <v>65.5</v>
      </c>
      <c r="O58" s="5"/>
      <c r="P58" s="235">
        <v>1</v>
      </c>
      <c r="Q58" s="5">
        <v>86.5</v>
      </c>
      <c r="R58" s="5">
        <f>M58+Q58</f>
        <v>178</v>
      </c>
      <c r="S58" s="235">
        <v>2</v>
      </c>
      <c r="T58" s="5"/>
      <c r="U58" s="5"/>
      <c r="V58" s="235"/>
      <c r="W58" s="236"/>
      <c r="X58" s="5" t="s">
        <v>232</v>
      </c>
      <c r="Y58" s="254">
        <v>42514</v>
      </c>
      <c r="Z58" s="256">
        <v>42521</v>
      </c>
      <c r="AA58" s="248"/>
      <c r="AB58" s="9"/>
      <c r="AC58" s="9"/>
      <c r="AD58" s="9"/>
      <c r="AE58" s="9"/>
      <c r="AF58" s="3"/>
      <c r="AG58" s="3"/>
      <c r="AH58" s="9"/>
      <c r="AI58" s="9"/>
      <c r="AJ58" s="9"/>
      <c r="AK58" s="9"/>
      <c r="AL58" s="9"/>
      <c r="AM58" s="9"/>
      <c r="AN58" s="9"/>
      <c r="AO58" s="9"/>
    </row>
    <row r="59" spans="1:41" ht="15" customHeight="1">
      <c r="A59" s="5">
        <v>54</v>
      </c>
      <c r="B59" s="219" t="s">
        <v>103</v>
      </c>
      <c r="C59" s="219" t="s">
        <v>188</v>
      </c>
      <c r="D59" s="237">
        <v>2</v>
      </c>
      <c r="E59" s="237">
        <v>3</v>
      </c>
      <c r="F59" s="5">
        <v>2</v>
      </c>
      <c r="G59" s="5">
        <v>4.5</v>
      </c>
      <c r="H59" s="206">
        <v>39</v>
      </c>
      <c r="I59" s="5"/>
      <c r="J59" s="57">
        <v>15</v>
      </c>
      <c r="K59" s="57">
        <v>22.5</v>
      </c>
      <c r="L59" s="5"/>
      <c r="M59" s="234">
        <f>F59+G59+H59+K59</f>
        <v>68</v>
      </c>
      <c r="N59" s="84">
        <v>0</v>
      </c>
      <c r="O59" s="5"/>
      <c r="P59" s="235">
        <v>1</v>
      </c>
      <c r="Q59" s="5">
        <v>63</v>
      </c>
      <c r="R59" s="5"/>
      <c r="S59" s="235">
        <v>1</v>
      </c>
      <c r="T59" s="5">
        <v>53</v>
      </c>
      <c r="U59" s="5"/>
      <c r="V59" s="235">
        <v>1</v>
      </c>
      <c r="W59" s="236"/>
      <c r="X59" s="5" t="s">
        <v>232</v>
      </c>
      <c r="Y59" s="254">
        <v>42514</v>
      </c>
      <c r="Z59" s="261">
        <v>42528</v>
      </c>
      <c r="AA59" s="291">
        <v>42535</v>
      </c>
      <c r="AB59" s="9"/>
      <c r="AC59" s="9"/>
      <c r="AD59" s="9"/>
      <c r="AE59" s="9"/>
      <c r="AF59" s="3"/>
      <c r="AG59" s="3"/>
      <c r="AH59" s="9"/>
      <c r="AI59" s="9"/>
      <c r="AJ59" s="9"/>
      <c r="AK59" s="9"/>
      <c r="AL59" s="9"/>
      <c r="AM59" s="9"/>
      <c r="AN59" s="9"/>
      <c r="AO59" s="9"/>
    </row>
    <row r="60" spans="1:41" ht="15" customHeight="1">
      <c r="A60" s="5">
        <v>55</v>
      </c>
      <c r="B60" s="219" t="s">
        <v>94</v>
      </c>
      <c r="C60" s="219" t="s">
        <v>189</v>
      </c>
      <c r="D60" s="5">
        <v>1</v>
      </c>
      <c r="E60" s="5">
        <v>2</v>
      </c>
      <c r="F60" s="5">
        <v>4</v>
      </c>
      <c r="G60" s="5">
        <v>0</v>
      </c>
      <c r="H60" s="57">
        <v>26</v>
      </c>
      <c r="I60" s="206">
        <v>39.5</v>
      </c>
      <c r="J60" s="57">
        <v>13.5</v>
      </c>
      <c r="K60" s="57">
        <v>18.5</v>
      </c>
      <c r="L60" s="206">
        <v>77.5</v>
      </c>
      <c r="M60" s="234">
        <f>F60+G60+L60</f>
        <v>81.5</v>
      </c>
      <c r="N60" s="84">
        <v>37</v>
      </c>
      <c r="O60" s="5"/>
      <c r="P60" s="235">
        <v>1</v>
      </c>
      <c r="Q60" s="5">
        <v>111.5</v>
      </c>
      <c r="R60" s="5">
        <f>M60+Q60</f>
        <v>193</v>
      </c>
      <c r="S60" s="235">
        <v>3</v>
      </c>
      <c r="T60" s="5"/>
      <c r="U60" s="5"/>
      <c r="V60" s="235"/>
      <c r="W60" s="236"/>
      <c r="X60" s="5" t="s">
        <v>232</v>
      </c>
      <c r="Y60" s="261">
        <v>42528</v>
      </c>
      <c r="Z60" s="291">
        <v>42535</v>
      </c>
      <c r="AA60" s="248"/>
      <c r="AB60" s="9"/>
      <c r="AC60" s="9"/>
      <c r="AD60" s="9"/>
      <c r="AE60" s="9"/>
      <c r="AF60" s="3"/>
      <c r="AG60" s="3"/>
      <c r="AH60" s="9"/>
      <c r="AI60" s="9"/>
      <c r="AJ60" s="9"/>
      <c r="AK60" s="9"/>
      <c r="AL60" s="9"/>
      <c r="AM60" s="9"/>
      <c r="AN60" s="9"/>
      <c r="AO60" s="9"/>
    </row>
    <row r="61" spans="1:41" ht="15" customHeight="1">
      <c r="A61" s="5">
        <v>56</v>
      </c>
      <c r="B61" s="220" t="s">
        <v>104</v>
      </c>
      <c r="C61" s="220" t="s">
        <v>190</v>
      </c>
      <c r="D61" s="237">
        <v>1</v>
      </c>
      <c r="E61" s="237">
        <v>2</v>
      </c>
      <c r="F61" s="5">
        <v>2</v>
      </c>
      <c r="G61" s="5">
        <v>9</v>
      </c>
      <c r="H61" s="57">
        <v>18.5</v>
      </c>
      <c r="I61" s="57">
        <v>28.5</v>
      </c>
      <c r="J61" s="57">
        <v>18.5</v>
      </c>
      <c r="K61" s="57">
        <v>0</v>
      </c>
      <c r="L61" s="57">
        <v>49</v>
      </c>
      <c r="M61" s="234">
        <f>F61+G61+L61</f>
        <v>60</v>
      </c>
      <c r="N61" s="57"/>
      <c r="O61" s="57"/>
      <c r="P61" s="57"/>
      <c r="Q61" s="57"/>
      <c r="R61" s="57"/>
      <c r="S61" s="57"/>
      <c r="T61" s="57"/>
      <c r="U61" s="57"/>
      <c r="V61" s="57"/>
      <c r="W61" s="236"/>
      <c r="X61" s="57" t="s">
        <v>239</v>
      </c>
      <c r="Y61" s="247"/>
      <c r="Z61" s="247"/>
      <c r="AA61" s="247"/>
      <c r="AB61" s="14"/>
      <c r="AC61" s="9"/>
      <c r="AD61" s="9"/>
      <c r="AE61" s="9"/>
      <c r="AF61" s="3"/>
      <c r="AG61" s="3"/>
      <c r="AH61" s="9"/>
      <c r="AI61" s="9"/>
      <c r="AJ61" s="9"/>
      <c r="AK61" s="9"/>
      <c r="AL61" s="9"/>
      <c r="AM61" s="9"/>
      <c r="AN61" s="9"/>
      <c r="AO61" s="9"/>
    </row>
    <row r="62" spans="1:41" ht="15" customHeight="1">
      <c r="A62" s="5">
        <v>57</v>
      </c>
      <c r="B62" s="219" t="s">
        <v>42</v>
      </c>
      <c r="C62" s="219" t="s">
        <v>191</v>
      </c>
      <c r="D62" s="237">
        <v>0</v>
      </c>
      <c r="E62" s="237">
        <v>0</v>
      </c>
      <c r="F62" s="5">
        <v>2</v>
      </c>
      <c r="G62" s="5">
        <v>3.5</v>
      </c>
      <c r="H62" s="57">
        <v>19</v>
      </c>
      <c r="I62" s="57">
        <v>27</v>
      </c>
      <c r="J62" s="206">
        <v>63.5</v>
      </c>
      <c r="K62" s="5"/>
      <c r="L62" s="5"/>
      <c r="M62" s="234">
        <f>F62+G62+I62+J62</f>
        <v>96</v>
      </c>
      <c r="N62" s="84">
        <v>97.5</v>
      </c>
      <c r="O62" s="5">
        <f>M62+N62</f>
        <v>193.5</v>
      </c>
      <c r="P62" s="235">
        <v>3</v>
      </c>
      <c r="Q62" s="5"/>
      <c r="R62" s="5"/>
      <c r="S62" s="235"/>
      <c r="T62" s="5"/>
      <c r="U62" s="5"/>
      <c r="V62" s="235"/>
      <c r="W62" s="236"/>
      <c r="X62" s="5" t="s">
        <v>232</v>
      </c>
      <c r="Y62" s="259">
        <v>42507</v>
      </c>
      <c r="Z62" s="247"/>
      <c r="AA62" s="247"/>
      <c r="AB62" s="14"/>
      <c r="AC62" s="9"/>
      <c r="AD62" s="9"/>
      <c r="AE62" s="9"/>
      <c r="AF62" s="3"/>
      <c r="AG62" s="3"/>
      <c r="AH62" s="9"/>
      <c r="AI62" s="9"/>
      <c r="AJ62" s="9"/>
      <c r="AK62" s="9"/>
      <c r="AL62" s="9"/>
      <c r="AM62" s="9"/>
      <c r="AN62" s="9"/>
      <c r="AO62" s="9"/>
    </row>
    <row r="63" spans="1:41" ht="15" customHeight="1">
      <c r="A63" s="5">
        <v>58</v>
      </c>
      <c r="B63" s="219" t="s">
        <v>115</v>
      </c>
      <c r="C63" s="219" t="s">
        <v>192</v>
      </c>
      <c r="D63" s="5">
        <v>2</v>
      </c>
      <c r="E63" s="5">
        <v>3</v>
      </c>
      <c r="F63" s="5">
        <v>1</v>
      </c>
      <c r="G63" s="238"/>
      <c r="H63" s="5"/>
      <c r="I63" s="238" t="s">
        <v>246</v>
      </c>
      <c r="J63" s="57">
        <v>9.5</v>
      </c>
      <c r="K63" s="238" t="s">
        <v>246</v>
      </c>
      <c r="L63" s="5"/>
      <c r="M63" s="234">
        <f>F63+G63+H63+J63</f>
        <v>10.5</v>
      </c>
      <c r="N63" s="84"/>
      <c r="O63" s="5"/>
      <c r="P63" s="235"/>
      <c r="Q63" s="5"/>
      <c r="R63" s="5"/>
      <c r="S63" s="235"/>
      <c r="T63" s="5"/>
      <c r="U63" s="5"/>
      <c r="V63" s="235"/>
      <c r="W63" s="236"/>
      <c r="X63" s="5" t="s">
        <v>247</v>
      </c>
      <c r="Y63" s="247" t="s">
        <v>243</v>
      </c>
      <c r="Z63" s="247"/>
      <c r="AA63" s="247"/>
      <c r="AB63" s="14"/>
      <c r="AC63" s="9"/>
      <c r="AD63" s="9"/>
      <c r="AE63" s="9"/>
      <c r="AF63" s="3"/>
      <c r="AG63" s="3"/>
      <c r="AH63" s="9"/>
      <c r="AI63" s="9"/>
      <c r="AJ63" s="9"/>
      <c r="AK63" s="9"/>
      <c r="AL63" s="9"/>
      <c r="AM63" s="9"/>
      <c r="AN63" s="9"/>
      <c r="AO63" s="9"/>
    </row>
    <row r="64" spans="1:41" ht="15" customHeight="1">
      <c r="A64" s="5">
        <v>59</v>
      </c>
      <c r="B64" s="220" t="s">
        <v>43</v>
      </c>
      <c r="C64" s="220" t="s">
        <v>193</v>
      </c>
      <c r="D64" s="5">
        <v>2</v>
      </c>
      <c r="E64" s="5">
        <v>1</v>
      </c>
      <c r="F64" s="5">
        <v>2</v>
      </c>
      <c r="G64" s="238"/>
      <c r="H64" s="57">
        <v>18</v>
      </c>
      <c r="I64" s="57">
        <v>12.5</v>
      </c>
      <c r="J64" s="57">
        <v>8</v>
      </c>
      <c r="K64" s="57">
        <v>0</v>
      </c>
      <c r="L64" s="57">
        <v>9</v>
      </c>
      <c r="M64" s="234">
        <f>F64+G64+L64</f>
        <v>11</v>
      </c>
      <c r="N64" s="57"/>
      <c r="O64" s="57"/>
      <c r="P64" s="57"/>
      <c r="Q64" s="57"/>
      <c r="R64" s="57"/>
      <c r="S64" s="57"/>
      <c r="T64" s="57"/>
      <c r="U64" s="57"/>
      <c r="V64" s="57"/>
      <c r="W64" s="236"/>
      <c r="X64" s="57" t="s">
        <v>239</v>
      </c>
      <c r="Y64" s="247"/>
      <c r="Z64" s="247"/>
      <c r="AA64" s="247"/>
      <c r="AB64" s="14"/>
      <c r="AC64" s="14"/>
      <c r="AD64" s="9"/>
      <c r="AE64" s="9"/>
      <c r="AF64" s="3"/>
      <c r="AG64" s="3"/>
      <c r="AH64" s="9"/>
      <c r="AI64" s="9"/>
      <c r="AJ64" s="9"/>
      <c r="AK64" s="9"/>
      <c r="AL64" s="9"/>
      <c r="AM64" s="9"/>
      <c r="AN64" s="9"/>
      <c r="AO64" s="9"/>
    </row>
    <row r="65" spans="1:41" ht="15" customHeight="1">
      <c r="A65" s="5">
        <v>60</v>
      </c>
      <c r="B65" s="220" t="s">
        <v>44</v>
      </c>
      <c r="C65" s="220" t="s">
        <v>194</v>
      </c>
      <c r="D65" s="5">
        <v>1</v>
      </c>
      <c r="E65" s="5">
        <v>2</v>
      </c>
      <c r="F65" s="5">
        <v>2</v>
      </c>
      <c r="G65" s="5">
        <v>9.5</v>
      </c>
      <c r="H65" s="57">
        <v>5</v>
      </c>
      <c r="I65" s="57">
        <v>14</v>
      </c>
      <c r="J65" s="206">
        <v>38</v>
      </c>
      <c r="K65" s="5"/>
      <c r="L65" s="57">
        <v>29</v>
      </c>
      <c r="M65" s="234">
        <f>F65+G65+L65</f>
        <v>40.5</v>
      </c>
      <c r="N65" s="57"/>
      <c r="O65" s="57"/>
      <c r="P65" s="57"/>
      <c r="Q65" s="57"/>
      <c r="R65" s="57"/>
      <c r="S65" s="57"/>
      <c r="T65" s="57"/>
      <c r="U65" s="57"/>
      <c r="V65" s="57"/>
      <c r="W65" s="236"/>
      <c r="X65" s="57" t="s">
        <v>239</v>
      </c>
      <c r="Y65" s="247"/>
      <c r="Z65" s="247"/>
      <c r="AA65" s="247"/>
      <c r="AB65" s="14"/>
      <c r="AC65" s="9"/>
      <c r="AD65" s="9"/>
      <c r="AE65" s="9"/>
      <c r="AF65" s="3"/>
      <c r="AG65" s="3"/>
      <c r="AH65" s="9"/>
      <c r="AI65" s="9"/>
      <c r="AJ65" s="9"/>
      <c r="AK65" s="9"/>
      <c r="AL65" s="9"/>
      <c r="AM65" s="9"/>
      <c r="AN65" s="9"/>
      <c r="AO65" s="9"/>
    </row>
    <row r="66" spans="1:41" ht="15" customHeight="1">
      <c r="A66" s="5">
        <v>61</v>
      </c>
      <c r="B66" s="219" t="s">
        <v>116</v>
      </c>
      <c r="C66" s="219" t="s">
        <v>195</v>
      </c>
      <c r="D66" s="57">
        <v>4</v>
      </c>
      <c r="E66" s="5">
        <v>2</v>
      </c>
      <c r="F66" s="5">
        <v>4</v>
      </c>
      <c r="G66" s="5">
        <v>7</v>
      </c>
      <c r="H66" s="57">
        <v>18</v>
      </c>
      <c r="I66" s="57">
        <v>27.5</v>
      </c>
      <c r="J66" s="206">
        <v>44</v>
      </c>
      <c r="K66" s="5"/>
      <c r="L66" s="5"/>
      <c r="M66" s="234">
        <f>F66+G66+I66+J66</f>
        <v>82.5</v>
      </c>
      <c r="N66" s="84">
        <v>47</v>
      </c>
      <c r="O66" s="5"/>
      <c r="P66" s="235">
        <v>1</v>
      </c>
      <c r="Q66" s="5"/>
      <c r="R66" s="5"/>
      <c r="S66" s="235"/>
      <c r="T66" s="5"/>
      <c r="U66" s="5"/>
      <c r="V66" s="235"/>
      <c r="W66" s="236"/>
      <c r="X66" s="5" t="s">
        <v>232</v>
      </c>
      <c r="Y66" s="256">
        <v>42521</v>
      </c>
      <c r="Z66" s="247"/>
      <c r="AA66" s="247"/>
      <c r="AB66" s="14"/>
      <c r="AC66" s="10" t="s">
        <v>65</v>
      </c>
      <c r="AD66" s="10">
        <v>1</v>
      </c>
      <c r="AE66" s="11" t="s">
        <v>66</v>
      </c>
      <c r="AF66" s="3"/>
      <c r="AG66" s="3"/>
      <c r="AH66" s="9"/>
      <c r="AI66" s="9"/>
      <c r="AJ66" s="9"/>
      <c r="AK66" s="9"/>
      <c r="AL66" s="9"/>
      <c r="AM66" s="9"/>
      <c r="AN66" s="9"/>
      <c r="AO66" s="9"/>
    </row>
    <row r="67" spans="1:41" ht="15" customHeight="1">
      <c r="A67" s="5">
        <v>62</v>
      </c>
      <c r="B67" s="219" t="s">
        <v>95</v>
      </c>
      <c r="C67" s="219" t="s">
        <v>196</v>
      </c>
      <c r="D67" s="237">
        <v>0</v>
      </c>
      <c r="E67" s="237">
        <v>2</v>
      </c>
      <c r="F67" s="5">
        <v>8</v>
      </c>
      <c r="G67" s="5">
        <v>9.5</v>
      </c>
      <c r="H67" s="57">
        <v>28</v>
      </c>
      <c r="I67" s="57">
        <v>33</v>
      </c>
      <c r="J67" s="57">
        <v>23</v>
      </c>
      <c r="K67" s="57">
        <v>8.5</v>
      </c>
      <c r="L67" s="5"/>
      <c r="M67" s="234">
        <f>F67+G67+I67+J67</f>
        <v>73.5</v>
      </c>
      <c r="N67" s="84">
        <v>38</v>
      </c>
      <c r="O67" s="5"/>
      <c r="P67" s="235">
        <v>1</v>
      </c>
      <c r="Q67" s="5">
        <v>50</v>
      </c>
      <c r="R67" s="5"/>
      <c r="S67" s="235">
        <v>1</v>
      </c>
      <c r="T67" s="5"/>
      <c r="U67" s="5"/>
      <c r="V67" s="235"/>
      <c r="W67" s="236"/>
      <c r="X67" s="5" t="s">
        <v>232</v>
      </c>
      <c r="Y67" s="259">
        <v>42507</v>
      </c>
      <c r="Z67" s="261">
        <v>42528</v>
      </c>
      <c r="AA67" s="247"/>
      <c r="AB67" s="14"/>
      <c r="AC67" s="10" t="s">
        <v>67</v>
      </c>
      <c r="AD67" s="10">
        <v>2</v>
      </c>
      <c r="AE67" s="11" t="s">
        <v>68</v>
      </c>
      <c r="AF67" s="3"/>
      <c r="AG67" s="3"/>
      <c r="AH67" s="9"/>
      <c r="AI67" s="9"/>
      <c r="AJ67" s="9"/>
      <c r="AK67" s="9"/>
      <c r="AL67" s="9"/>
      <c r="AM67" s="9"/>
      <c r="AN67" s="9"/>
      <c r="AO67" s="9"/>
    </row>
    <row r="68" spans="1:41" ht="15" customHeight="1">
      <c r="A68" s="5">
        <v>63</v>
      </c>
      <c r="B68" s="219" t="s">
        <v>8</v>
      </c>
      <c r="C68" s="219" t="s">
        <v>197</v>
      </c>
      <c r="D68" s="237">
        <v>1</v>
      </c>
      <c r="E68" s="237">
        <v>0</v>
      </c>
      <c r="F68" s="5">
        <v>5.5</v>
      </c>
      <c r="G68" s="5">
        <v>4</v>
      </c>
      <c r="H68" s="57">
        <v>29</v>
      </c>
      <c r="I68" s="57">
        <v>27</v>
      </c>
      <c r="J68" s="206">
        <v>49</v>
      </c>
      <c r="K68" s="5"/>
      <c r="L68" s="5"/>
      <c r="M68" s="234">
        <f>F68+G68+I68+J68</f>
        <v>85.5</v>
      </c>
      <c r="N68" s="84">
        <v>34.5</v>
      </c>
      <c r="O68" s="5"/>
      <c r="P68" s="235">
        <v>1</v>
      </c>
      <c r="Q68" s="5">
        <v>110</v>
      </c>
      <c r="R68" s="5">
        <f>M68+Q68</f>
        <v>195.5</v>
      </c>
      <c r="S68" s="235">
        <v>3</v>
      </c>
      <c r="T68" s="5"/>
      <c r="U68" s="5"/>
      <c r="V68" s="235"/>
      <c r="W68" s="236"/>
      <c r="X68" s="5" t="s">
        <v>232</v>
      </c>
      <c r="Y68" s="259">
        <v>42507</v>
      </c>
      <c r="Z68" s="254">
        <v>42514</v>
      </c>
      <c r="AA68" s="248"/>
      <c r="AB68" s="9"/>
      <c r="AC68" s="10" t="s">
        <v>69</v>
      </c>
      <c r="AD68" s="10">
        <v>3</v>
      </c>
      <c r="AE68" s="11" t="s">
        <v>70</v>
      </c>
      <c r="AF68" s="3"/>
      <c r="AG68" s="3"/>
      <c r="AH68" s="9"/>
      <c r="AI68" s="9"/>
      <c r="AJ68" s="9"/>
      <c r="AK68" s="9"/>
      <c r="AL68" s="9"/>
      <c r="AM68" s="9"/>
      <c r="AN68" s="9"/>
      <c r="AO68" s="9"/>
    </row>
    <row r="69" spans="1:41" ht="15" customHeight="1">
      <c r="A69" s="5">
        <v>64</v>
      </c>
      <c r="B69" s="219" t="s">
        <v>45</v>
      </c>
      <c r="C69" s="219" t="s">
        <v>198</v>
      </c>
      <c r="D69" s="237">
        <v>1</v>
      </c>
      <c r="E69" s="237">
        <v>0</v>
      </c>
      <c r="F69" s="5">
        <v>2</v>
      </c>
      <c r="G69" s="5">
        <v>5</v>
      </c>
      <c r="H69" s="57">
        <v>27.5</v>
      </c>
      <c r="I69" s="206">
        <v>56.5</v>
      </c>
      <c r="J69" s="206">
        <v>33.5</v>
      </c>
      <c r="K69" s="5"/>
      <c r="L69" s="5"/>
      <c r="M69" s="234">
        <f>F69+G69+I69+J69</f>
        <v>97</v>
      </c>
      <c r="N69" s="84">
        <v>33</v>
      </c>
      <c r="O69" s="5"/>
      <c r="P69" s="235">
        <v>1</v>
      </c>
      <c r="Q69" s="5">
        <v>70</v>
      </c>
      <c r="R69" s="5">
        <f>M69+Q69</f>
        <v>167</v>
      </c>
      <c r="S69" s="235">
        <v>2</v>
      </c>
      <c r="T69" s="5"/>
      <c r="U69" s="5"/>
      <c r="V69" s="235"/>
      <c r="W69" s="236"/>
      <c r="X69" s="5" t="s">
        <v>232</v>
      </c>
      <c r="Y69" s="259">
        <v>42507</v>
      </c>
      <c r="Z69" s="261">
        <v>42528</v>
      </c>
      <c r="AA69" s="247"/>
      <c r="AB69" s="14"/>
      <c r="AC69" s="10" t="s">
        <v>71</v>
      </c>
      <c r="AD69" s="10">
        <v>4</v>
      </c>
      <c r="AE69" s="11" t="s">
        <v>72</v>
      </c>
      <c r="AF69" s="3"/>
      <c r="AG69" s="3"/>
      <c r="AH69" s="9"/>
      <c r="AI69" s="9"/>
      <c r="AJ69" s="9"/>
      <c r="AK69" s="9"/>
      <c r="AL69" s="9"/>
      <c r="AM69" s="9"/>
      <c r="AN69" s="9"/>
      <c r="AO69" s="9"/>
    </row>
    <row r="70" spans="1:41" ht="15" customHeight="1">
      <c r="A70" s="5">
        <v>65</v>
      </c>
      <c r="B70" s="220" t="s">
        <v>46</v>
      </c>
      <c r="C70" s="220" t="s">
        <v>199</v>
      </c>
      <c r="D70" s="237">
        <v>2</v>
      </c>
      <c r="E70" s="5">
        <v>1</v>
      </c>
      <c r="F70" s="5">
        <v>5</v>
      </c>
      <c r="G70" s="5">
        <v>8</v>
      </c>
      <c r="H70" s="206">
        <v>45</v>
      </c>
      <c r="I70" s="5"/>
      <c r="J70" s="206">
        <v>40</v>
      </c>
      <c r="K70" s="5"/>
      <c r="L70" s="5"/>
      <c r="M70" s="234">
        <f>F70+G70+H70+J70</f>
        <v>98</v>
      </c>
      <c r="N70" s="84">
        <v>79</v>
      </c>
      <c r="O70" s="5">
        <f>M70+N70</f>
        <v>177</v>
      </c>
      <c r="P70" s="235">
        <v>2</v>
      </c>
      <c r="Q70" s="5"/>
      <c r="R70" s="5"/>
      <c r="S70" s="235"/>
      <c r="T70" s="5"/>
      <c r="U70" s="5"/>
      <c r="V70" s="235"/>
      <c r="W70" s="236"/>
      <c r="X70" s="5" t="s">
        <v>232</v>
      </c>
      <c r="Y70" s="256">
        <v>42521</v>
      </c>
      <c r="Z70" s="247"/>
      <c r="AA70" s="247"/>
      <c r="AB70" s="14"/>
      <c r="AC70" s="10" t="s">
        <v>73</v>
      </c>
      <c r="AD70" s="10">
        <v>5</v>
      </c>
      <c r="AE70" s="11" t="s">
        <v>74</v>
      </c>
      <c r="AF70" s="3"/>
      <c r="AG70" s="3"/>
      <c r="AH70" s="9"/>
      <c r="AI70" s="9"/>
      <c r="AJ70" s="9"/>
      <c r="AK70" s="9"/>
      <c r="AL70" s="9"/>
      <c r="AM70" s="9"/>
      <c r="AN70" s="9"/>
      <c r="AO70" s="9"/>
    </row>
    <row r="71" spans="1:41" ht="15" customHeight="1">
      <c r="A71" s="5">
        <v>66</v>
      </c>
      <c r="B71" s="219" t="s">
        <v>117</v>
      </c>
      <c r="C71" s="219" t="s">
        <v>200</v>
      </c>
      <c r="D71" s="241">
        <v>6</v>
      </c>
      <c r="E71" s="237">
        <v>2</v>
      </c>
      <c r="F71" s="5">
        <v>1</v>
      </c>
      <c r="G71" s="5">
        <v>7</v>
      </c>
      <c r="H71" s="57">
        <v>19</v>
      </c>
      <c r="I71" s="206">
        <v>35</v>
      </c>
      <c r="J71" s="57">
        <v>19</v>
      </c>
      <c r="K71" s="57">
        <v>15</v>
      </c>
      <c r="L71" s="57">
        <v>28</v>
      </c>
      <c r="M71" s="234">
        <f>F71+G71+L71</f>
        <v>36</v>
      </c>
      <c r="N71" s="57"/>
      <c r="O71" s="57"/>
      <c r="P71" s="57"/>
      <c r="Q71" s="57"/>
      <c r="R71" s="57"/>
      <c r="S71" s="57"/>
      <c r="T71" s="57"/>
      <c r="U71" s="57"/>
      <c r="V71" s="57"/>
      <c r="W71" s="236"/>
      <c r="X71" s="57" t="s">
        <v>239</v>
      </c>
      <c r="Y71" s="247"/>
      <c r="Z71" s="247"/>
      <c r="AA71" s="247"/>
      <c r="AB71" s="9"/>
      <c r="AC71" s="9"/>
      <c r="AD71" s="9"/>
      <c r="AE71" s="9"/>
      <c r="AF71" s="3"/>
      <c r="AG71" s="3"/>
      <c r="AH71" s="9"/>
      <c r="AI71" s="9"/>
      <c r="AJ71" s="9"/>
      <c r="AK71" s="9"/>
      <c r="AL71" s="9"/>
      <c r="AM71" s="9"/>
      <c r="AN71" s="9"/>
      <c r="AO71" s="9"/>
    </row>
    <row r="72" spans="1:41" ht="15" customHeight="1">
      <c r="A72" s="5">
        <v>67</v>
      </c>
      <c r="B72" s="219" t="s">
        <v>47</v>
      </c>
      <c r="C72" s="219" t="s">
        <v>201</v>
      </c>
      <c r="D72" s="237">
        <v>1</v>
      </c>
      <c r="E72" s="237">
        <v>4</v>
      </c>
      <c r="F72" s="238"/>
      <c r="G72" s="238"/>
      <c r="H72" s="5"/>
      <c r="I72" s="57">
        <v>11</v>
      </c>
      <c r="J72" s="57">
        <v>7</v>
      </c>
      <c r="K72" s="57">
        <v>0</v>
      </c>
      <c r="L72" s="238"/>
      <c r="M72" s="234">
        <f>F72+G72+I72+J72</f>
        <v>18</v>
      </c>
      <c r="N72" s="57"/>
      <c r="O72" s="57"/>
      <c r="P72" s="57"/>
      <c r="Q72" s="57"/>
      <c r="R72" s="57"/>
      <c r="S72" s="57"/>
      <c r="T72" s="57"/>
      <c r="U72" s="57"/>
      <c r="V72" s="57"/>
      <c r="W72" s="236"/>
      <c r="X72" s="57" t="s">
        <v>239</v>
      </c>
      <c r="Y72" s="248"/>
      <c r="Z72" s="248"/>
      <c r="AA72" s="248"/>
      <c r="AB72" s="9"/>
      <c r="AC72" s="9"/>
      <c r="AD72" s="9"/>
      <c r="AE72" s="9"/>
      <c r="AF72" s="3"/>
      <c r="AG72" s="3"/>
      <c r="AH72" s="9"/>
      <c r="AI72" s="9"/>
      <c r="AJ72" s="9"/>
      <c r="AK72" s="9"/>
      <c r="AL72" s="9"/>
      <c r="AM72" s="9"/>
      <c r="AN72" s="9"/>
      <c r="AO72" s="9"/>
    </row>
    <row r="73" spans="1:41" ht="15" customHeight="1">
      <c r="A73" s="5">
        <v>68</v>
      </c>
      <c r="B73" s="220" t="s">
        <v>96</v>
      </c>
      <c r="C73" s="220" t="s">
        <v>203</v>
      </c>
      <c r="D73" s="57">
        <v>6</v>
      </c>
      <c r="E73" s="5">
        <v>2</v>
      </c>
      <c r="F73" s="5">
        <v>2.5</v>
      </c>
      <c r="G73" s="5">
        <v>3</v>
      </c>
      <c r="H73" s="5"/>
      <c r="I73" s="57">
        <v>29</v>
      </c>
      <c r="J73" s="57">
        <v>9</v>
      </c>
      <c r="K73" s="57">
        <v>10</v>
      </c>
      <c r="L73" s="57">
        <v>16.5</v>
      </c>
      <c r="M73" s="234">
        <f>F73+G73+L73</f>
        <v>22</v>
      </c>
      <c r="N73" s="57"/>
      <c r="O73" s="57"/>
      <c r="P73" s="57"/>
      <c r="Q73" s="57"/>
      <c r="R73" s="57"/>
      <c r="S73" s="57"/>
      <c r="T73" s="57"/>
      <c r="U73" s="57"/>
      <c r="V73" s="57"/>
      <c r="W73" s="236"/>
      <c r="X73" s="57" t="s">
        <v>239</v>
      </c>
      <c r="Y73" s="247"/>
      <c r="Z73" s="247"/>
      <c r="AA73" s="247"/>
      <c r="AB73" s="9"/>
      <c r="AC73" s="9"/>
      <c r="AD73" s="9"/>
      <c r="AE73" s="9"/>
      <c r="AF73" s="3"/>
      <c r="AG73" s="3"/>
      <c r="AH73" s="9"/>
      <c r="AI73" s="9"/>
      <c r="AJ73" s="9"/>
      <c r="AK73" s="9"/>
      <c r="AL73" s="9"/>
      <c r="AM73" s="9"/>
      <c r="AN73" s="9"/>
      <c r="AO73" s="9"/>
    </row>
    <row r="74" spans="1:41" ht="15" customHeight="1">
      <c r="A74" s="5">
        <v>69</v>
      </c>
      <c r="B74" s="220" t="s">
        <v>48</v>
      </c>
      <c r="C74" s="220" t="s">
        <v>204</v>
      </c>
      <c r="D74" s="5">
        <v>1</v>
      </c>
      <c r="E74" s="5">
        <v>1</v>
      </c>
      <c r="F74" s="5">
        <v>1</v>
      </c>
      <c r="G74" s="5">
        <v>6.5</v>
      </c>
      <c r="H74" s="57">
        <v>3</v>
      </c>
      <c r="I74" s="57">
        <v>19.5</v>
      </c>
      <c r="J74" s="57">
        <v>7</v>
      </c>
      <c r="K74" s="57">
        <v>12.5</v>
      </c>
      <c r="L74" s="57">
        <v>20.5</v>
      </c>
      <c r="M74" s="234">
        <f>F74+G74+L74</f>
        <v>28</v>
      </c>
      <c r="N74" s="57"/>
      <c r="O74" s="57"/>
      <c r="P74" s="57"/>
      <c r="Q74" s="57"/>
      <c r="R74" s="57"/>
      <c r="S74" s="57"/>
      <c r="T74" s="57"/>
      <c r="U74" s="57"/>
      <c r="V74" s="57"/>
      <c r="W74" s="236"/>
      <c r="X74" s="57" t="s">
        <v>239</v>
      </c>
      <c r="Y74" s="247"/>
      <c r="Z74" s="247"/>
      <c r="AA74" s="247"/>
      <c r="AB74" s="14"/>
      <c r="AC74" s="14"/>
      <c r="AD74" s="9"/>
      <c r="AE74" s="9"/>
      <c r="AF74" s="3"/>
      <c r="AG74" s="3"/>
      <c r="AH74" s="9"/>
      <c r="AI74" s="9"/>
      <c r="AJ74" s="9"/>
      <c r="AK74" s="9"/>
      <c r="AL74" s="9"/>
      <c r="AM74" s="9"/>
      <c r="AN74" s="9"/>
      <c r="AO74" s="9"/>
    </row>
    <row r="75" spans="1:41" ht="15" customHeight="1">
      <c r="A75" s="5">
        <v>70</v>
      </c>
      <c r="B75" s="219" t="s">
        <v>122</v>
      </c>
      <c r="C75" s="219" t="s">
        <v>205</v>
      </c>
      <c r="D75" s="240"/>
      <c r="E75" s="240"/>
      <c r="F75" s="5">
        <v>7</v>
      </c>
      <c r="G75" s="5">
        <v>0</v>
      </c>
      <c r="H75" s="57">
        <v>9</v>
      </c>
      <c r="I75" s="57">
        <v>6</v>
      </c>
      <c r="J75" s="238" t="s">
        <v>246</v>
      </c>
      <c r="K75" s="57">
        <v>21.5</v>
      </c>
      <c r="L75" s="252">
        <v>9.5</v>
      </c>
      <c r="M75" s="234">
        <f>F75+G75+L75</f>
        <v>16.5</v>
      </c>
      <c r="N75" s="84"/>
      <c r="O75" s="5"/>
      <c r="P75" s="235"/>
      <c r="Q75" s="5"/>
      <c r="R75" s="5"/>
      <c r="S75" s="235"/>
      <c r="T75" s="5"/>
      <c r="U75" s="5"/>
      <c r="V75" s="235"/>
      <c r="W75" s="236"/>
      <c r="X75" s="253" t="s">
        <v>239</v>
      </c>
      <c r="Y75" s="221" t="s">
        <v>242</v>
      </c>
      <c r="Z75" s="243"/>
      <c r="AA75" s="243"/>
      <c r="AB75" s="14" t="s">
        <v>242</v>
      </c>
      <c r="AC75" s="14"/>
      <c r="AD75" s="9"/>
      <c r="AE75" s="9"/>
      <c r="AF75" s="3"/>
      <c r="AG75" s="3"/>
      <c r="AH75" s="9"/>
      <c r="AI75" s="9"/>
      <c r="AJ75" s="9"/>
      <c r="AK75" s="9"/>
      <c r="AL75" s="9"/>
      <c r="AM75" s="9"/>
      <c r="AN75" s="9"/>
      <c r="AO75" s="9"/>
    </row>
    <row r="76" spans="1:41" ht="15" customHeight="1">
      <c r="A76" s="5">
        <v>71</v>
      </c>
      <c r="B76" s="219" t="s">
        <v>118</v>
      </c>
      <c r="C76" s="220" t="s">
        <v>206</v>
      </c>
      <c r="D76" s="5">
        <v>1</v>
      </c>
      <c r="E76" s="5">
        <v>2</v>
      </c>
      <c r="F76" s="5">
        <v>2</v>
      </c>
      <c r="G76" s="5">
        <v>10</v>
      </c>
      <c r="H76" s="206">
        <v>40</v>
      </c>
      <c r="I76" s="5"/>
      <c r="J76" s="206">
        <v>49</v>
      </c>
      <c r="K76" s="5"/>
      <c r="L76" s="5"/>
      <c r="M76" s="234">
        <f>F76+G76+H76+J76</f>
        <v>101</v>
      </c>
      <c r="N76" s="84">
        <v>88</v>
      </c>
      <c r="O76" s="5">
        <f>M76+N76</f>
        <v>189</v>
      </c>
      <c r="P76" s="235">
        <v>3</v>
      </c>
      <c r="Q76" s="5"/>
      <c r="R76" s="5"/>
      <c r="S76" s="235"/>
      <c r="T76" s="5"/>
      <c r="U76" s="5"/>
      <c r="V76" s="235"/>
      <c r="W76" s="236"/>
      <c r="X76" s="5" t="s">
        <v>232</v>
      </c>
      <c r="Y76" s="254">
        <v>42514</v>
      </c>
      <c r="Z76" s="248"/>
      <c r="AA76" s="248"/>
      <c r="AB76" s="9"/>
      <c r="AC76" s="9"/>
      <c r="AD76" s="9"/>
      <c r="AE76" s="9"/>
      <c r="AF76" s="3"/>
      <c r="AG76" s="3"/>
      <c r="AH76" s="9"/>
      <c r="AI76" s="9"/>
      <c r="AJ76" s="9"/>
      <c r="AK76" s="9"/>
      <c r="AL76" s="9"/>
      <c r="AM76" s="9"/>
      <c r="AN76" s="9"/>
      <c r="AO76" s="9"/>
    </row>
    <row r="77" spans="1:41" ht="15" customHeight="1">
      <c r="A77" s="5">
        <v>72</v>
      </c>
      <c r="B77" s="219" t="s">
        <v>49</v>
      </c>
      <c r="C77" s="219" t="s">
        <v>207</v>
      </c>
      <c r="D77" s="237">
        <v>1</v>
      </c>
      <c r="E77" s="237">
        <v>0</v>
      </c>
      <c r="F77" s="5">
        <v>2</v>
      </c>
      <c r="G77" s="5">
        <v>8.5</v>
      </c>
      <c r="H77" s="57">
        <v>29</v>
      </c>
      <c r="I77" s="206">
        <v>55</v>
      </c>
      <c r="J77" s="206">
        <v>47</v>
      </c>
      <c r="K77" s="5"/>
      <c r="L77" s="5"/>
      <c r="M77" s="234">
        <f>F77+G77+I77+J77</f>
        <v>112.5</v>
      </c>
      <c r="N77" s="84">
        <f>M77</f>
        <v>112.5</v>
      </c>
      <c r="O77" s="5">
        <f>M77+N77</f>
        <v>225</v>
      </c>
      <c r="P77" s="235">
        <v>4</v>
      </c>
      <c r="Q77" s="5"/>
      <c r="R77" s="5"/>
      <c r="S77" s="235"/>
      <c r="T77" s="5"/>
      <c r="U77" s="5"/>
      <c r="V77" s="235"/>
      <c r="W77" s="236">
        <v>4</v>
      </c>
      <c r="X77" s="5" t="s">
        <v>240</v>
      </c>
      <c r="Y77" s="248"/>
      <c r="Z77" s="248"/>
      <c r="AA77" s="248"/>
      <c r="AB77" s="9"/>
      <c r="AC77" s="9"/>
      <c r="AD77" s="9"/>
      <c r="AE77" s="9"/>
      <c r="AF77" s="3"/>
      <c r="AG77" s="3"/>
      <c r="AH77" s="9"/>
      <c r="AI77" s="9"/>
      <c r="AJ77" s="9"/>
      <c r="AK77" s="9"/>
      <c r="AL77" s="9"/>
      <c r="AM77" s="9"/>
      <c r="AN77" s="9"/>
      <c r="AO77" s="9"/>
    </row>
    <row r="78" spans="1:41" ht="15" customHeight="1">
      <c r="A78" s="5">
        <v>73</v>
      </c>
      <c r="B78" s="219" t="s">
        <v>97</v>
      </c>
      <c r="C78" s="219" t="s">
        <v>208</v>
      </c>
      <c r="D78" s="237">
        <v>2</v>
      </c>
      <c r="E78" s="237">
        <v>1</v>
      </c>
      <c r="F78" s="5">
        <v>10</v>
      </c>
      <c r="G78" s="5">
        <v>3.5</v>
      </c>
      <c r="H78" s="57">
        <v>30</v>
      </c>
      <c r="I78" s="206">
        <v>49</v>
      </c>
      <c r="J78" s="57">
        <v>27.5</v>
      </c>
      <c r="K78" s="242">
        <v>30</v>
      </c>
      <c r="L78" s="5"/>
      <c r="M78" s="234">
        <f>F78+G78+I78+K78</f>
        <v>92.5</v>
      </c>
      <c r="N78" s="84">
        <v>60.5</v>
      </c>
      <c r="O78" s="5"/>
      <c r="P78" s="235">
        <v>1</v>
      </c>
      <c r="Q78" s="5">
        <v>89.5</v>
      </c>
      <c r="R78" s="5">
        <f>M78+Q78</f>
        <v>182</v>
      </c>
      <c r="S78" s="235">
        <v>2</v>
      </c>
      <c r="T78" s="5"/>
      <c r="U78" s="5"/>
      <c r="V78" s="235"/>
      <c r="W78" s="236"/>
      <c r="X78" s="5" t="s">
        <v>232</v>
      </c>
      <c r="Y78" s="259">
        <v>42507</v>
      </c>
      <c r="Z78" s="254">
        <v>42514</v>
      </c>
      <c r="AA78" s="247"/>
      <c r="AB78" s="14"/>
      <c r="AC78" s="9"/>
      <c r="AD78" s="9"/>
      <c r="AE78" s="9"/>
      <c r="AF78" s="3"/>
      <c r="AG78" s="3"/>
      <c r="AH78" s="9"/>
      <c r="AI78" s="9"/>
      <c r="AJ78" s="9"/>
      <c r="AK78" s="9"/>
      <c r="AL78" s="9"/>
      <c r="AM78" s="9"/>
      <c r="AN78" s="9"/>
      <c r="AO78" s="9"/>
    </row>
    <row r="79" spans="1:41" ht="15" customHeight="1">
      <c r="A79" s="5">
        <v>74</v>
      </c>
      <c r="B79" s="219" t="s">
        <v>50</v>
      </c>
      <c r="C79" s="219" t="s">
        <v>209</v>
      </c>
      <c r="D79" s="237">
        <v>1</v>
      </c>
      <c r="E79" s="237">
        <v>0</v>
      </c>
      <c r="F79" s="5">
        <v>8</v>
      </c>
      <c r="G79" s="5">
        <v>9</v>
      </c>
      <c r="H79" s="206">
        <v>48</v>
      </c>
      <c r="I79" s="5"/>
      <c r="J79" s="57">
        <v>28.5</v>
      </c>
      <c r="K79" s="57">
        <v>14</v>
      </c>
      <c r="L79" s="5"/>
      <c r="M79" s="234">
        <f>F79+G79+H79+J79</f>
        <v>93.5</v>
      </c>
      <c r="N79" s="84">
        <v>65</v>
      </c>
      <c r="O79" s="5"/>
      <c r="P79" s="235">
        <v>1</v>
      </c>
      <c r="Q79" s="5">
        <v>78.5</v>
      </c>
      <c r="R79" s="5">
        <f>M79+Q79</f>
        <v>172</v>
      </c>
      <c r="S79" s="235">
        <v>2</v>
      </c>
      <c r="T79" s="5"/>
      <c r="U79" s="5"/>
      <c r="V79" s="235"/>
      <c r="W79" s="236"/>
      <c r="X79" s="5" t="s">
        <v>232</v>
      </c>
      <c r="Y79" s="261">
        <v>42528</v>
      </c>
      <c r="Z79" s="291">
        <v>42535</v>
      </c>
      <c r="AA79" s="247"/>
      <c r="AB79" s="14"/>
      <c r="AC79" s="9"/>
      <c r="AD79" s="9"/>
      <c r="AE79" s="9"/>
      <c r="AF79" s="3"/>
      <c r="AG79" s="3"/>
      <c r="AH79" s="9"/>
      <c r="AI79" s="9"/>
      <c r="AJ79" s="9"/>
      <c r="AK79" s="9"/>
      <c r="AL79" s="9"/>
      <c r="AM79" s="9"/>
      <c r="AN79" s="9"/>
      <c r="AO79" s="9"/>
    </row>
    <row r="80" spans="1:41" ht="15" customHeight="1">
      <c r="A80" s="5">
        <v>75</v>
      </c>
      <c r="B80" s="220" t="s">
        <v>119</v>
      </c>
      <c r="C80" s="220" t="s">
        <v>210</v>
      </c>
      <c r="D80" s="57">
        <v>3</v>
      </c>
      <c r="E80" s="5">
        <v>3</v>
      </c>
      <c r="F80" s="5">
        <v>1</v>
      </c>
      <c r="G80" s="5">
        <v>8</v>
      </c>
      <c r="H80" s="57">
        <v>11</v>
      </c>
      <c r="I80" s="57">
        <v>20.5</v>
      </c>
      <c r="J80" s="57">
        <v>19.5</v>
      </c>
      <c r="K80" s="57">
        <v>6</v>
      </c>
      <c r="L80" s="57">
        <v>46</v>
      </c>
      <c r="M80" s="234">
        <f>F80+G80+L80</f>
        <v>55</v>
      </c>
      <c r="N80" s="57"/>
      <c r="O80" s="57"/>
      <c r="P80" s="57"/>
      <c r="Q80" s="57"/>
      <c r="R80" s="57"/>
      <c r="S80" s="57"/>
      <c r="T80" s="57"/>
      <c r="U80" s="57"/>
      <c r="V80" s="57"/>
      <c r="W80" s="236"/>
      <c r="X80" s="57" t="s">
        <v>239</v>
      </c>
      <c r="Y80" s="248"/>
      <c r="Z80" s="248"/>
      <c r="AA80" s="248"/>
      <c r="AB80" s="9"/>
      <c r="AC80" s="9"/>
      <c r="AD80" s="9"/>
      <c r="AE80" s="9"/>
      <c r="AF80" s="3"/>
      <c r="AG80" s="3"/>
      <c r="AH80" s="9"/>
      <c r="AI80" s="9"/>
      <c r="AJ80" s="9"/>
      <c r="AK80" s="9"/>
      <c r="AL80" s="9"/>
      <c r="AM80" s="9"/>
      <c r="AN80" s="9"/>
      <c r="AO80" s="9"/>
    </row>
    <row r="81" spans="1:41" ht="15" customHeight="1">
      <c r="A81" s="5">
        <v>76</v>
      </c>
      <c r="B81" s="219" t="s">
        <v>51</v>
      </c>
      <c r="C81" s="219" t="s">
        <v>211</v>
      </c>
      <c r="D81" s="237">
        <v>1</v>
      </c>
      <c r="E81" s="237">
        <v>3</v>
      </c>
      <c r="F81" s="238"/>
      <c r="G81" s="238"/>
      <c r="H81" s="57">
        <v>2</v>
      </c>
      <c r="I81" s="57">
        <v>27.5</v>
      </c>
      <c r="J81" s="57">
        <v>5.5</v>
      </c>
      <c r="K81" s="57">
        <v>13.5</v>
      </c>
      <c r="L81" s="238"/>
      <c r="M81" s="234">
        <f>F81+G81+I81+K81</f>
        <v>41</v>
      </c>
      <c r="N81" s="57"/>
      <c r="O81" s="57"/>
      <c r="P81" s="57"/>
      <c r="Q81" s="57"/>
      <c r="R81" s="57"/>
      <c r="S81" s="57"/>
      <c r="T81" s="57"/>
      <c r="U81" s="57"/>
      <c r="V81" s="57"/>
      <c r="W81" s="236"/>
      <c r="X81" s="57" t="s">
        <v>239</v>
      </c>
      <c r="Y81" s="248"/>
      <c r="Z81" s="248"/>
      <c r="AA81" s="248"/>
      <c r="AB81" s="9"/>
      <c r="AC81" s="9"/>
      <c r="AD81" s="9"/>
      <c r="AE81" s="9"/>
      <c r="AF81" s="3"/>
      <c r="AG81" s="3"/>
      <c r="AH81" s="9"/>
      <c r="AI81" s="9"/>
      <c r="AJ81" s="9"/>
      <c r="AK81" s="9"/>
      <c r="AL81" s="9"/>
      <c r="AM81" s="9"/>
      <c r="AN81" s="9"/>
      <c r="AO81" s="9"/>
    </row>
    <row r="82" spans="1:41" ht="15" customHeight="1">
      <c r="A82" s="5">
        <v>77</v>
      </c>
      <c r="B82" s="219" t="s">
        <v>9</v>
      </c>
      <c r="C82" s="219" t="s">
        <v>212</v>
      </c>
      <c r="D82" s="237">
        <v>2</v>
      </c>
      <c r="E82" s="237">
        <v>3</v>
      </c>
      <c r="F82" s="5">
        <v>0</v>
      </c>
      <c r="G82" s="5">
        <v>7</v>
      </c>
      <c r="H82" s="57">
        <v>3</v>
      </c>
      <c r="I82" s="5"/>
      <c r="J82" s="5"/>
      <c r="K82" s="5"/>
      <c r="L82" s="5"/>
      <c r="M82" s="234">
        <f>F82+G82+H82+J82</f>
        <v>10</v>
      </c>
      <c r="N82" s="57"/>
      <c r="O82" s="57"/>
      <c r="P82" s="57"/>
      <c r="Q82" s="57"/>
      <c r="R82" s="57"/>
      <c r="S82" s="57"/>
      <c r="T82" s="57"/>
      <c r="U82" s="57"/>
      <c r="V82" s="57"/>
      <c r="W82" s="236"/>
      <c r="X82" s="57" t="s">
        <v>239</v>
      </c>
      <c r="Y82" s="247"/>
      <c r="Z82" s="247"/>
      <c r="AA82" s="247"/>
      <c r="AB82" s="14"/>
      <c r="AC82" s="9"/>
      <c r="AD82" s="9"/>
      <c r="AE82" s="9"/>
      <c r="AF82" s="3"/>
      <c r="AG82" s="3"/>
      <c r="AH82" s="9"/>
      <c r="AI82" s="9"/>
      <c r="AJ82" s="9"/>
      <c r="AK82" s="9"/>
      <c r="AL82" s="9"/>
      <c r="AM82" s="9"/>
      <c r="AN82" s="9"/>
      <c r="AO82" s="9"/>
    </row>
    <row r="83" spans="1:41" ht="15" customHeight="1">
      <c r="A83" s="5">
        <v>78</v>
      </c>
      <c r="B83" s="220" t="s">
        <v>10</v>
      </c>
      <c r="C83" s="220" t="s">
        <v>213</v>
      </c>
      <c r="D83" s="5">
        <v>0</v>
      </c>
      <c r="E83" s="5">
        <v>3</v>
      </c>
      <c r="F83" s="5">
        <v>1</v>
      </c>
      <c r="G83" s="5">
        <v>4</v>
      </c>
      <c r="H83" s="5"/>
      <c r="I83" s="57">
        <v>17.5</v>
      </c>
      <c r="J83" s="5"/>
      <c r="K83" s="57">
        <v>2</v>
      </c>
      <c r="L83" s="57">
        <v>25</v>
      </c>
      <c r="M83" s="234">
        <f>F83+G83+L83</f>
        <v>30</v>
      </c>
      <c r="N83" s="57"/>
      <c r="O83" s="57"/>
      <c r="P83" s="57"/>
      <c r="Q83" s="57"/>
      <c r="R83" s="57"/>
      <c r="S83" s="57"/>
      <c r="T83" s="57"/>
      <c r="U83" s="57"/>
      <c r="V83" s="57"/>
      <c r="W83" s="236"/>
      <c r="X83" s="57" t="s">
        <v>239</v>
      </c>
      <c r="Y83" s="247"/>
      <c r="Z83" s="247"/>
      <c r="AA83" s="247"/>
      <c r="AB83" s="14"/>
      <c r="AF83" s="3"/>
      <c r="AG83" s="3"/>
      <c r="AH83" s="9"/>
      <c r="AI83" s="9"/>
      <c r="AJ83" s="9"/>
      <c r="AK83" s="9"/>
      <c r="AL83" s="9"/>
      <c r="AM83" s="9"/>
      <c r="AN83" s="9"/>
      <c r="AO83" s="9"/>
    </row>
    <row r="84" spans="1:41" ht="15" customHeight="1">
      <c r="A84" s="5">
        <v>79</v>
      </c>
      <c r="B84" s="220" t="s">
        <v>52</v>
      </c>
      <c r="C84" s="220" t="s">
        <v>214</v>
      </c>
      <c r="D84" s="5">
        <v>1</v>
      </c>
      <c r="E84" s="5">
        <v>1</v>
      </c>
      <c r="F84" s="5">
        <v>2</v>
      </c>
      <c r="G84" s="5">
        <v>8.5</v>
      </c>
      <c r="H84" s="57">
        <v>14</v>
      </c>
      <c r="I84" s="206">
        <v>33</v>
      </c>
      <c r="J84" s="206">
        <v>40</v>
      </c>
      <c r="K84" s="5"/>
      <c r="L84" s="5"/>
      <c r="M84" s="234">
        <f>F84+G84+I84+J84</f>
        <v>83.5</v>
      </c>
      <c r="N84" s="84">
        <v>56</v>
      </c>
      <c r="O84" s="5"/>
      <c r="P84" s="235">
        <v>1</v>
      </c>
      <c r="Q84" s="5">
        <v>83</v>
      </c>
      <c r="R84" s="5">
        <f>M84+Q84</f>
        <v>166.5</v>
      </c>
      <c r="S84" s="235">
        <v>2</v>
      </c>
      <c r="T84" s="5"/>
      <c r="U84" s="5"/>
      <c r="V84" s="235"/>
      <c r="W84" s="236"/>
      <c r="X84" s="5" t="s">
        <v>232</v>
      </c>
      <c r="Y84" s="261">
        <v>42528</v>
      </c>
      <c r="Z84" s="291">
        <v>42535</v>
      </c>
      <c r="AA84" s="247"/>
      <c r="AB84" s="14"/>
      <c r="AF84" s="3"/>
      <c r="AG84" s="3"/>
      <c r="AH84" s="9"/>
      <c r="AI84" s="9"/>
      <c r="AJ84" s="9"/>
      <c r="AK84" s="9"/>
      <c r="AL84" s="9"/>
      <c r="AM84" s="9"/>
      <c r="AN84" s="9"/>
      <c r="AO84" s="9"/>
    </row>
    <row r="85" spans="1:41" ht="15" customHeight="1">
      <c r="A85" s="5">
        <v>80</v>
      </c>
      <c r="B85" s="219" t="s">
        <v>53</v>
      </c>
      <c r="C85" s="219" t="s">
        <v>215</v>
      </c>
      <c r="D85" s="5">
        <v>1</v>
      </c>
      <c r="E85" s="5">
        <v>2</v>
      </c>
      <c r="F85" s="5">
        <v>7</v>
      </c>
      <c r="G85" s="5">
        <v>8.5</v>
      </c>
      <c r="H85" s="57">
        <v>9</v>
      </c>
      <c r="I85" s="57">
        <v>31</v>
      </c>
      <c r="J85" s="57">
        <v>6</v>
      </c>
      <c r="K85" s="57">
        <v>7.5</v>
      </c>
      <c r="L85" s="57">
        <v>22.5</v>
      </c>
      <c r="M85" s="234">
        <f>F85+G85+L85</f>
        <v>38</v>
      </c>
      <c r="N85" s="57"/>
      <c r="O85" s="57"/>
      <c r="P85" s="57"/>
      <c r="Q85" s="57"/>
      <c r="R85" s="57"/>
      <c r="S85" s="57"/>
      <c r="T85" s="57"/>
      <c r="U85" s="57"/>
      <c r="V85" s="57"/>
      <c r="W85" s="236"/>
      <c r="X85" s="57" t="s">
        <v>239</v>
      </c>
      <c r="Y85" s="248"/>
      <c r="Z85" s="248"/>
      <c r="AA85" s="248"/>
      <c r="AB85" s="9"/>
      <c r="AF85" s="3"/>
      <c r="AG85" s="3"/>
      <c r="AH85" s="9"/>
      <c r="AI85" s="9"/>
      <c r="AJ85" s="9"/>
      <c r="AK85" s="9"/>
      <c r="AL85" s="9"/>
      <c r="AM85" s="9"/>
      <c r="AN85" s="9"/>
      <c r="AO85" s="9"/>
    </row>
    <row r="86" spans="1:41" ht="15" customHeight="1">
      <c r="A86" s="5">
        <v>81</v>
      </c>
      <c r="B86" s="219" t="s">
        <v>123</v>
      </c>
      <c r="C86" s="220" t="s">
        <v>216</v>
      </c>
      <c r="D86" s="240"/>
      <c r="E86" s="240"/>
      <c r="F86" s="5">
        <v>8</v>
      </c>
      <c r="G86" s="5">
        <v>4</v>
      </c>
      <c r="H86" s="206">
        <v>44</v>
      </c>
      <c r="I86" s="5"/>
      <c r="J86" s="5"/>
      <c r="K86" s="57">
        <v>25</v>
      </c>
      <c r="L86" s="5"/>
      <c r="M86" s="234">
        <f>F86+G86+H86+K86</f>
        <v>81</v>
      </c>
      <c r="N86" s="84">
        <v>94</v>
      </c>
      <c r="O86" s="5">
        <f>M86+N86</f>
        <v>175</v>
      </c>
      <c r="P86" s="235">
        <v>2</v>
      </c>
      <c r="Q86" s="5"/>
      <c r="R86" s="5"/>
      <c r="S86" s="235"/>
      <c r="T86" s="5"/>
      <c r="U86" s="5"/>
      <c r="V86" s="235"/>
      <c r="W86" s="236"/>
      <c r="X86" s="5" t="s">
        <v>232</v>
      </c>
      <c r="Y86" s="265">
        <v>42528</v>
      </c>
      <c r="Z86" s="244"/>
      <c r="AA86" s="244"/>
      <c r="AB86" s="9" t="s">
        <v>242</v>
      </c>
      <c r="AF86" s="3"/>
      <c r="AG86" s="3"/>
      <c r="AH86" s="9"/>
      <c r="AI86" s="9"/>
      <c r="AJ86" s="9"/>
      <c r="AK86" s="9"/>
      <c r="AL86" s="9"/>
      <c r="AM86" s="9"/>
      <c r="AN86" s="9"/>
      <c r="AO86" s="9"/>
    </row>
    <row r="87" spans="1:41" ht="15" customHeight="1">
      <c r="A87" s="5">
        <v>82</v>
      </c>
      <c r="B87" s="219" t="s">
        <v>54</v>
      </c>
      <c r="C87" s="219" t="s">
        <v>217</v>
      </c>
      <c r="D87" s="237">
        <v>1</v>
      </c>
      <c r="E87" s="237">
        <v>3</v>
      </c>
      <c r="F87" s="5">
        <v>2</v>
      </c>
      <c r="G87" s="5">
        <v>3</v>
      </c>
      <c r="H87" s="57">
        <v>19</v>
      </c>
      <c r="I87" s="57">
        <v>16</v>
      </c>
      <c r="J87" s="57">
        <v>29</v>
      </c>
      <c r="K87" s="57">
        <v>0</v>
      </c>
      <c r="L87" s="57">
        <v>16.5</v>
      </c>
      <c r="M87" s="234">
        <f>F87+G87+L87</f>
        <v>21.5</v>
      </c>
      <c r="N87" s="57"/>
      <c r="O87" s="57"/>
      <c r="P87" s="57"/>
      <c r="Q87" s="57"/>
      <c r="R87" s="57"/>
      <c r="S87" s="57"/>
      <c r="T87" s="57"/>
      <c r="U87" s="57"/>
      <c r="V87" s="57"/>
      <c r="W87" s="236"/>
      <c r="X87" s="57" t="s">
        <v>239</v>
      </c>
      <c r="Y87" s="246"/>
      <c r="Z87" s="250"/>
      <c r="AA87" s="250"/>
      <c r="AB87" s="14"/>
      <c r="AF87" s="3"/>
      <c r="AG87" s="3"/>
      <c r="AH87" s="9"/>
      <c r="AI87" s="9"/>
      <c r="AJ87" s="9"/>
      <c r="AK87" s="9"/>
      <c r="AL87" s="9"/>
      <c r="AM87" s="9"/>
      <c r="AN87" s="9"/>
      <c r="AO87" s="9"/>
    </row>
    <row r="88" spans="1:41" ht="15" customHeight="1">
      <c r="A88" s="5">
        <v>83</v>
      </c>
      <c r="B88" s="219" t="s">
        <v>120</v>
      </c>
      <c r="C88" s="219" t="s">
        <v>218</v>
      </c>
      <c r="D88" s="237">
        <v>2</v>
      </c>
      <c r="E88" s="237">
        <v>3</v>
      </c>
      <c r="F88" s="5">
        <v>10</v>
      </c>
      <c r="G88" s="5">
        <v>9.5</v>
      </c>
      <c r="H88" s="206">
        <v>57.5</v>
      </c>
      <c r="I88" s="5"/>
      <c r="J88" s="206">
        <v>61</v>
      </c>
      <c r="K88" s="5"/>
      <c r="L88" s="5"/>
      <c r="M88" s="234">
        <f>F88+G88+H88+J88</f>
        <v>138</v>
      </c>
      <c r="N88" s="84">
        <v>138</v>
      </c>
      <c r="O88" s="5">
        <f>M88+N88</f>
        <v>276</v>
      </c>
      <c r="P88" s="235">
        <v>5</v>
      </c>
      <c r="Q88" s="5"/>
      <c r="R88" s="5"/>
      <c r="S88" s="235"/>
      <c r="T88" s="5"/>
      <c r="U88" s="5"/>
      <c r="V88" s="235"/>
      <c r="W88" s="236">
        <v>5</v>
      </c>
      <c r="X88" s="5" t="s">
        <v>241</v>
      </c>
      <c r="Y88" s="246"/>
      <c r="Z88" s="250"/>
      <c r="AA88" s="250"/>
      <c r="AB88" s="9"/>
      <c r="AF88" s="3"/>
      <c r="AG88" s="3"/>
      <c r="AH88" s="9"/>
      <c r="AI88" s="9"/>
      <c r="AJ88" s="9"/>
      <c r="AK88" s="9"/>
      <c r="AL88" s="9"/>
      <c r="AM88" s="9"/>
      <c r="AN88" s="9"/>
      <c r="AO88" s="9"/>
    </row>
    <row r="89" spans="1:41" ht="15" customHeight="1">
      <c r="A89" s="5">
        <v>84</v>
      </c>
      <c r="B89" s="219" t="s">
        <v>55</v>
      </c>
      <c r="C89" s="219" t="s">
        <v>219</v>
      </c>
      <c r="D89" s="237">
        <v>0</v>
      </c>
      <c r="E89" s="237">
        <v>2</v>
      </c>
      <c r="F89" s="5">
        <v>1</v>
      </c>
      <c r="G89" s="5">
        <v>6</v>
      </c>
      <c r="H89" s="57">
        <v>14</v>
      </c>
      <c r="I89" s="57">
        <v>30.5</v>
      </c>
      <c r="J89" s="57">
        <v>15</v>
      </c>
      <c r="K89" s="57">
        <v>0</v>
      </c>
      <c r="L89" s="57">
        <v>17</v>
      </c>
      <c r="M89" s="234">
        <f>F89+G89+L89</f>
        <v>24</v>
      </c>
      <c r="N89" s="57"/>
      <c r="O89" s="57"/>
      <c r="P89" s="57"/>
      <c r="Q89" s="57"/>
      <c r="R89" s="57"/>
      <c r="S89" s="57"/>
      <c r="T89" s="57"/>
      <c r="U89" s="57"/>
      <c r="V89" s="57"/>
      <c r="W89" s="236"/>
      <c r="X89" s="57" t="s">
        <v>239</v>
      </c>
      <c r="Y89" s="246"/>
      <c r="Z89" s="250"/>
      <c r="AA89" s="250"/>
      <c r="AB89" s="14"/>
      <c r="AC89" s="3"/>
      <c r="AD89" s="3"/>
      <c r="AE89" s="3"/>
      <c r="AF89" s="3"/>
      <c r="AG89" s="3"/>
      <c r="AH89" s="9"/>
      <c r="AI89" s="9"/>
      <c r="AJ89" s="9"/>
      <c r="AK89" s="9"/>
      <c r="AL89" s="9"/>
      <c r="AM89" s="9"/>
      <c r="AN89" s="9"/>
      <c r="AO89" s="9"/>
    </row>
    <row r="90" spans="1:41" ht="15" customHeight="1">
      <c r="A90" s="5">
        <v>85</v>
      </c>
      <c r="B90" s="220" t="s">
        <v>12</v>
      </c>
      <c r="C90" s="220" t="s">
        <v>11</v>
      </c>
      <c r="D90" s="5">
        <v>2</v>
      </c>
      <c r="E90" s="5">
        <v>2</v>
      </c>
      <c r="F90" s="5">
        <v>4</v>
      </c>
      <c r="G90" s="5">
        <v>0.5</v>
      </c>
      <c r="H90" s="57">
        <v>9</v>
      </c>
      <c r="I90" s="57">
        <v>16.5</v>
      </c>
      <c r="J90" s="57">
        <v>24</v>
      </c>
      <c r="K90" s="57">
        <v>6</v>
      </c>
      <c r="L90" s="57">
        <v>11</v>
      </c>
      <c r="M90" s="234">
        <f>F90+G90+L90</f>
        <v>15.5</v>
      </c>
      <c r="N90" s="57"/>
      <c r="O90" s="57"/>
      <c r="P90" s="57"/>
      <c r="Q90" s="57"/>
      <c r="R90" s="57"/>
      <c r="S90" s="57"/>
      <c r="T90" s="57"/>
      <c r="U90" s="57"/>
      <c r="V90" s="57"/>
      <c r="W90" s="236"/>
      <c r="X90" s="57" t="s">
        <v>239</v>
      </c>
      <c r="Y90" s="245"/>
      <c r="Z90" s="244"/>
      <c r="AA90" s="244"/>
      <c r="AB90" s="9"/>
      <c r="AC90" s="3"/>
      <c r="AD90" s="3"/>
      <c r="AE90" s="3"/>
      <c r="AF90" s="3"/>
      <c r="AG90" s="3"/>
      <c r="AH90" s="9"/>
      <c r="AI90" s="9"/>
      <c r="AJ90" s="9"/>
      <c r="AK90" s="9"/>
      <c r="AL90" s="9"/>
      <c r="AM90" s="9"/>
      <c r="AN90" s="9"/>
      <c r="AO90" s="9"/>
    </row>
    <row r="91" spans="1:41" ht="15" customHeight="1">
      <c r="A91" s="5">
        <v>86</v>
      </c>
      <c r="B91" s="219" t="s">
        <v>105</v>
      </c>
      <c r="C91" s="219" t="s">
        <v>221</v>
      </c>
      <c r="D91" s="237">
        <v>1</v>
      </c>
      <c r="E91" s="237">
        <v>2</v>
      </c>
      <c r="F91" s="5">
        <v>0</v>
      </c>
      <c r="G91" s="5">
        <v>9.5</v>
      </c>
      <c r="H91" s="206">
        <v>42</v>
      </c>
      <c r="I91" s="5"/>
      <c r="J91" s="57">
        <v>27</v>
      </c>
      <c r="K91" s="206">
        <v>35</v>
      </c>
      <c r="L91" s="5"/>
      <c r="M91" s="234">
        <f>F91+G91+H91+K91</f>
        <v>86.5</v>
      </c>
      <c r="N91" s="84">
        <v>117</v>
      </c>
      <c r="O91" s="5">
        <f>M91+N91</f>
        <v>203.5</v>
      </c>
      <c r="P91" s="235">
        <v>3</v>
      </c>
      <c r="Q91" s="5"/>
      <c r="R91" s="5"/>
      <c r="S91" s="235"/>
      <c r="T91" s="5"/>
      <c r="U91" s="5"/>
      <c r="V91" s="235"/>
      <c r="W91" s="236"/>
      <c r="X91" s="5" t="s">
        <v>232</v>
      </c>
      <c r="Y91" s="255">
        <v>42514</v>
      </c>
      <c r="Z91" s="244"/>
      <c r="AA91" s="244"/>
      <c r="AB91" s="9"/>
      <c r="AC91" s="3"/>
      <c r="AD91" s="3"/>
      <c r="AE91" s="3"/>
      <c r="AF91" s="3"/>
      <c r="AG91" s="3"/>
      <c r="AH91" s="9"/>
      <c r="AI91" s="9"/>
      <c r="AJ91" s="9"/>
      <c r="AK91" s="9"/>
      <c r="AL91" s="9"/>
      <c r="AM91" s="9"/>
      <c r="AN91" s="9"/>
      <c r="AO91" s="9"/>
    </row>
    <row r="92" spans="1:41" ht="15" customHeight="1">
      <c r="A92" s="5">
        <v>87</v>
      </c>
      <c r="B92" s="219" t="s">
        <v>121</v>
      </c>
      <c r="C92" s="219" t="s">
        <v>223</v>
      </c>
      <c r="D92" s="240"/>
      <c r="E92" s="240"/>
      <c r="F92" s="5">
        <v>2</v>
      </c>
      <c r="G92" s="5">
        <v>7.5</v>
      </c>
      <c r="H92" s="206">
        <v>39</v>
      </c>
      <c r="I92" s="5"/>
      <c r="J92" s="206">
        <v>45</v>
      </c>
      <c r="K92" s="5"/>
      <c r="L92" s="5"/>
      <c r="M92" s="234">
        <f>F92+G92+H92+J92</f>
        <v>93.5</v>
      </c>
      <c r="N92" s="84">
        <v>73.5</v>
      </c>
      <c r="O92" s="5">
        <f>M92+N92</f>
        <v>167</v>
      </c>
      <c r="P92" s="235">
        <v>2</v>
      </c>
      <c r="Q92" s="5"/>
      <c r="R92" s="5"/>
      <c r="S92" s="235"/>
      <c r="T92" s="5"/>
      <c r="U92" s="5"/>
      <c r="V92" s="235"/>
      <c r="W92" s="236"/>
      <c r="X92" s="5" t="s">
        <v>232</v>
      </c>
      <c r="Y92" s="255">
        <v>42148</v>
      </c>
      <c r="Z92" s="244"/>
      <c r="AA92" s="244"/>
      <c r="AB92" s="9" t="s">
        <v>242</v>
      </c>
      <c r="AC92" s="3"/>
      <c r="AD92" s="3"/>
      <c r="AE92" s="3"/>
      <c r="AF92" s="3"/>
      <c r="AG92" s="3"/>
      <c r="AH92" s="9"/>
      <c r="AI92" s="9"/>
      <c r="AJ92" s="9"/>
      <c r="AK92" s="9"/>
      <c r="AL92" s="9"/>
      <c r="AM92" s="9"/>
      <c r="AN92" s="9"/>
      <c r="AO92" s="9"/>
    </row>
    <row r="93" spans="1:41" ht="15" customHeight="1">
      <c r="A93" s="5">
        <v>88</v>
      </c>
      <c r="B93" s="220" t="s">
        <v>13</v>
      </c>
      <c r="C93" s="220" t="s">
        <v>225</v>
      </c>
      <c r="D93" s="5">
        <v>0</v>
      </c>
      <c r="E93" s="5">
        <v>0</v>
      </c>
      <c r="F93" s="5">
        <v>0</v>
      </c>
      <c r="G93" s="5">
        <v>3.5</v>
      </c>
      <c r="H93" s="57">
        <v>1</v>
      </c>
      <c r="I93" s="57">
        <v>22.5</v>
      </c>
      <c r="J93" s="57">
        <v>15</v>
      </c>
      <c r="K93" s="57">
        <v>5.5</v>
      </c>
      <c r="L93" s="57">
        <v>14</v>
      </c>
      <c r="M93" s="234">
        <f>F93+G93+L93</f>
        <v>17.5</v>
      </c>
      <c r="N93" s="57"/>
      <c r="O93" s="57"/>
      <c r="P93" s="57"/>
      <c r="Q93" s="57"/>
      <c r="R93" s="57"/>
      <c r="S93" s="57"/>
      <c r="T93" s="57"/>
      <c r="U93" s="57"/>
      <c r="V93" s="57"/>
      <c r="W93" s="236"/>
      <c r="X93" s="57" t="s">
        <v>239</v>
      </c>
      <c r="Y93" s="247"/>
      <c r="Z93" s="247"/>
      <c r="AA93" s="247"/>
      <c r="AB93" s="9"/>
      <c r="AC93" s="3"/>
      <c r="AD93" s="3"/>
      <c r="AE93" s="3"/>
      <c r="AF93" s="3"/>
      <c r="AG93" s="3"/>
      <c r="AH93" s="9"/>
      <c r="AI93" s="9"/>
      <c r="AJ93" s="9"/>
      <c r="AK93" s="9"/>
      <c r="AL93" s="9"/>
      <c r="AM93" s="9"/>
      <c r="AN93" s="9"/>
      <c r="AO93" s="9"/>
    </row>
    <row r="94" spans="1:41" ht="15" customHeight="1">
      <c r="A94" s="5">
        <v>89</v>
      </c>
      <c r="B94" s="220" t="s">
        <v>56</v>
      </c>
      <c r="C94" s="220" t="s">
        <v>226</v>
      </c>
      <c r="D94" s="5">
        <v>0</v>
      </c>
      <c r="E94" s="5">
        <v>2</v>
      </c>
      <c r="F94" s="5">
        <v>2</v>
      </c>
      <c r="G94" s="5">
        <v>9.5</v>
      </c>
      <c r="H94" s="206">
        <v>33</v>
      </c>
      <c r="I94" s="5"/>
      <c r="J94" s="57">
        <v>21.5</v>
      </c>
      <c r="K94" s="206">
        <v>47.5</v>
      </c>
      <c r="L94" s="5"/>
      <c r="M94" s="234">
        <f>F94+G94+H94+K94</f>
        <v>92</v>
      </c>
      <c r="N94" s="84">
        <v>73</v>
      </c>
      <c r="O94" s="5">
        <f>M94+N94</f>
        <v>165</v>
      </c>
      <c r="P94" s="235">
        <v>2</v>
      </c>
      <c r="Q94" s="5"/>
      <c r="R94" s="5"/>
      <c r="S94" s="235"/>
      <c r="T94" s="5"/>
      <c r="U94" s="5"/>
      <c r="V94" s="235"/>
      <c r="W94" s="236"/>
      <c r="X94" s="5" t="s">
        <v>232</v>
      </c>
      <c r="Y94" s="259">
        <v>42507</v>
      </c>
      <c r="Z94" s="247"/>
      <c r="AA94" s="247"/>
      <c r="AB94" s="14"/>
      <c r="AC94" s="3"/>
      <c r="AD94" s="3"/>
      <c r="AE94" s="3"/>
      <c r="AF94" s="3"/>
      <c r="AG94" s="3"/>
      <c r="AH94" s="9"/>
      <c r="AI94" s="9"/>
      <c r="AJ94" s="9"/>
      <c r="AK94" s="9"/>
      <c r="AL94" s="9"/>
      <c r="AM94" s="9"/>
      <c r="AN94" s="9"/>
      <c r="AO94" s="9"/>
    </row>
    <row r="95" spans="1:41" ht="15" customHeight="1">
      <c r="A95" s="5">
        <v>90</v>
      </c>
      <c r="B95" s="219" t="s">
        <v>57</v>
      </c>
      <c r="C95" s="219" t="s">
        <v>227</v>
      </c>
      <c r="D95" s="237">
        <v>1</v>
      </c>
      <c r="E95" s="237">
        <v>0</v>
      </c>
      <c r="F95" s="5">
        <v>1</v>
      </c>
      <c r="G95" s="5">
        <v>9.5</v>
      </c>
      <c r="H95" s="206">
        <v>41</v>
      </c>
      <c r="I95" s="5"/>
      <c r="J95" s="206">
        <v>42</v>
      </c>
      <c r="K95" s="5"/>
      <c r="L95" s="5"/>
      <c r="M95" s="234">
        <f>F95+G95+H95+J95</f>
        <v>93.5</v>
      </c>
      <c r="N95" s="84">
        <v>64</v>
      </c>
      <c r="O95" s="5"/>
      <c r="P95" s="235">
        <v>1</v>
      </c>
      <c r="Q95" s="5">
        <v>103</v>
      </c>
      <c r="R95" s="5">
        <f>M95+Q95</f>
        <v>196.5</v>
      </c>
      <c r="S95" s="235">
        <v>3</v>
      </c>
      <c r="T95" s="5"/>
      <c r="U95" s="5"/>
      <c r="V95" s="235"/>
      <c r="W95" s="236"/>
      <c r="X95" s="5" t="s">
        <v>232</v>
      </c>
      <c r="Y95" s="256">
        <v>42521</v>
      </c>
      <c r="Z95" s="261">
        <v>42528</v>
      </c>
      <c r="AA95" s="247"/>
      <c r="AB95" s="9"/>
      <c r="AC95" s="3"/>
      <c r="AD95" s="3"/>
      <c r="AE95" s="3"/>
      <c r="AF95" s="3"/>
      <c r="AG95" s="3"/>
      <c r="AH95" s="9"/>
      <c r="AI95" s="9"/>
      <c r="AJ95" s="9"/>
      <c r="AK95" s="9"/>
      <c r="AL95" s="9"/>
      <c r="AM95" s="9"/>
      <c r="AN95" s="9"/>
      <c r="AO95" s="9"/>
    </row>
    <row r="96" spans="1:41" ht="15" customHeight="1">
      <c r="A96" s="5">
        <v>91</v>
      </c>
      <c r="B96" s="219" t="s">
        <v>106</v>
      </c>
      <c r="C96" s="220" t="s">
        <v>228</v>
      </c>
      <c r="D96" s="5">
        <v>2</v>
      </c>
      <c r="E96" s="5">
        <v>1</v>
      </c>
      <c r="F96" s="5">
        <v>10</v>
      </c>
      <c r="G96" s="5">
        <v>1.5</v>
      </c>
      <c r="H96" s="57">
        <v>28</v>
      </c>
      <c r="I96" s="206">
        <v>64</v>
      </c>
      <c r="J96" s="206">
        <v>61</v>
      </c>
      <c r="K96" s="5"/>
      <c r="L96" s="5"/>
      <c r="M96" s="234">
        <f>F96+G96+I96+J96</f>
        <v>136.5</v>
      </c>
      <c r="N96" s="84">
        <f>M96</f>
        <v>136.5</v>
      </c>
      <c r="O96" s="5">
        <f>M96+N96</f>
        <v>273</v>
      </c>
      <c r="P96" s="235">
        <v>5</v>
      </c>
      <c r="Q96" s="5"/>
      <c r="R96" s="5"/>
      <c r="S96" s="235"/>
      <c r="T96" s="5"/>
      <c r="U96" s="5"/>
      <c r="V96" s="235"/>
      <c r="W96" s="236">
        <v>5</v>
      </c>
      <c r="X96" s="5" t="s">
        <v>241</v>
      </c>
      <c r="Y96" s="248"/>
      <c r="Z96" s="248"/>
      <c r="AA96" s="248"/>
      <c r="AB96" s="9"/>
      <c r="AC96" s="3"/>
      <c r="AD96" s="3"/>
      <c r="AE96" s="3"/>
      <c r="AF96" s="3"/>
      <c r="AG96" s="3"/>
      <c r="AH96" s="9"/>
      <c r="AI96" s="9"/>
      <c r="AJ96" s="9"/>
      <c r="AK96" s="9"/>
      <c r="AL96" s="9"/>
      <c r="AM96" s="9"/>
      <c r="AN96" s="9"/>
      <c r="AO96" s="9"/>
    </row>
    <row r="97" spans="1:42" ht="12.75" customHeight="1">
      <c r="A97" s="5">
        <v>92</v>
      </c>
      <c r="B97" s="263" t="s">
        <v>249</v>
      </c>
      <c r="C97" s="263" t="s">
        <v>251</v>
      </c>
      <c r="D97" s="223"/>
      <c r="E97" s="223"/>
      <c r="F97" s="263"/>
      <c r="G97" s="263"/>
      <c r="H97" s="263"/>
      <c r="I97" s="263"/>
      <c r="J97" s="263"/>
      <c r="K97" s="263"/>
      <c r="L97" s="263"/>
      <c r="M97" s="234">
        <v>99.5</v>
      </c>
      <c r="N97" s="84">
        <v>65</v>
      </c>
      <c r="O97" s="5"/>
      <c r="P97" s="235">
        <v>1</v>
      </c>
      <c r="Q97" s="5">
        <v>111</v>
      </c>
      <c r="R97" s="5">
        <f>M97+Q97</f>
        <v>210.5</v>
      </c>
      <c r="S97" s="235">
        <v>3</v>
      </c>
      <c r="T97" s="5"/>
      <c r="U97" s="5"/>
      <c r="V97" s="235"/>
      <c r="W97" s="236"/>
      <c r="X97" s="5" t="s">
        <v>250</v>
      </c>
      <c r="Y97" s="261">
        <v>42528</v>
      </c>
      <c r="Z97" s="291">
        <v>42535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2.75" customHeight="1">
      <c r="A98" s="5">
        <v>93</v>
      </c>
      <c r="B98" s="263" t="s">
        <v>254</v>
      </c>
      <c r="C98" s="263"/>
      <c r="D98" s="223"/>
      <c r="E98" s="223"/>
      <c r="F98" s="263"/>
      <c r="G98" s="263"/>
      <c r="H98" s="263"/>
      <c r="I98" s="263"/>
      <c r="J98" s="263"/>
      <c r="K98" s="263"/>
      <c r="L98" s="263"/>
      <c r="M98" s="234">
        <v>62</v>
      </c>
      <c r="N98" s="84">
        <v>49</v>
      </c>
      <c r="O98" s="5"/>
      <c r="P98" s="235">
        <v>1</v>
      </c>
      <c r="Q98" s="5"/>
      <c r="R98" s="5"/>
      <c r="S98" s="235"/>
      <c r="T98" s="5"/>
      <c r="U98" s="5"/>
      <c r="V98" s="235"/>
      <c r="W98" s="236"/>
      <c r="X98" s="5" t="s">
        <v>250</v>
      </c>
      <c r="Y98" s="291">
        <v>42535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1" ht="12.75" customHeight="1">
      <c r="A99" s="5">
        <v>94</v>
      </c>
      <c r="B99" s="263" t="s">
        <v>255</v>
      </c>
      <c r="C99" s="263"/>
      <c r="D99" s="223"/>
      <c r="E99" s="223"/>
      <c r="F99" s="263"/>
      <c r="G99" s="263"/>
      <c r="H99" s="263"/>
      <c r="I99" s="263"/>
      <c r="J99" s="263"/>
      <c r="K99" s="263"/>
      <c r="L99" s="263"/>
      <c r="M99" s="234">
        <v>60.5</v>
      </c>
      <c r="N99" s="84">
        <v>26.5</v>
      </c>
      <c r="O99" s="5"/>
      <c r="P99" s="235">
        <v>1</v>
      </c>
      <c r="Q99" s="5"/>
      <c r="R99" s="5"/>
      <c r="S99" s="235"/>
      <c r="T99" s="5"/>
      <c r="U99" s="5"/>
      <c r="V99" s="235"/>
      <c r="W99" s="236"/>
      <c r="X99" s="5" t="s">
        <v>250</v>
      </c>
      <c r="Y99" s="291">
        <v>42535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2.75" customHeight="1">
      <c r="A100" s="3"/>
      <c r="B100" s="3"/>
      <c r="C100" s="3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2.75" customHeight="1">
      <c r="A101" s="3"/>
      <c r="B101" s="3"/>
      <c r="C101" s="3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2.75" customHeight="1">
      <c r="A102" s="3"/>
      <c r="B102" s="3"/>
      <c r="C102" s="3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2.75" customHeight="1">
      <c r="A103" s="3"/>
      <c r="B103" s="3"/>
      <c r="C103" s="3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2.75" customHeight="1">
      <c r="A104" s="3"/>
      <c r="B104" s="3"/>
      <c r="C104" s="3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2.75" customHeight="1">
      <c r="A105" s="3"/>
      <c r="B105" s="3"/>
      <c r="C105" s="3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2.75" customHeight="1">
      <c r="A106" s="3"/>
      <c r="B106" s="3"/>
      <c r="C106" s="3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2.75" customHeight="1">
      <c r="A107" s="3"/>
      <c r="B107" s="3"/>
      <c r="C107" s="3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2.75" customHeight="1">
      <c r="A108" s="3"/>
      <c r="B108" s="3"/>
      <c r="C108" s="3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2.75" customHeight="1">
      <c r="A109" s="3"/>
      <c r="B109" s="3"/>
      <c r="C109" s="3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2.75" customHeight="1">
      <c r="A110" s="3"/>
      <c r="B110" s="3"/>
      <c r="C110" s="3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2.75" customHeight="1">
      <c r="A111" s="3"/>
      <c r="B111" s="3"/>
      <c r="C111" s="3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2.75" customHeight="1">
      <c r="A112" s="3"/>
      <c r="B112" s="3"/>
      <c r="C112" s="3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2.75" customHeight="1">
      <c r="A113" s="3"/>
      <c r="B113" s="3"/>
      <c r="C113" s="3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2.75" customHeight="1">
      <c r="A114" s="3"/>
      <c r="B114" s="3"/>
      <c r="C114" s="3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2.75" customHeight="1">
      <c r="A115" s="3"/>
      <c r="B115" s="3"/>
      <c r="C115" s="3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2.75" customHeight="1">
      <c r="A116" s="3"/>
      <c r="B116" s="3"/>
      <c r="C116" s="3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2.75" customHeight="1">
      <c r="A117" s="3"/>
      <c r="B117" s="3"/>
      <c r="C117" s="3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2.75" customHeight="1">
      <c r="A118" s="3"/>
      <c r="B118" s="3"/>
      <c r="C118" s="3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2.75" customHeight="1">
      <c r="A119" s="3"/>
      <c r="B119" s="3"/>
      <c r="C119" s="3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2.75" customHeight="1">
      <c r="A120" s="3"/>
      <c r="B120" s="3"/>
      <c r="C120" s="3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2.75" customHeight="1">
      <c r="A121" s="3"/>
      <c r="B121" s="3"/>
      <c r="C121" s="3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2.75" customHeight="1">
      <c r="A122" s="3"/>
      <c r="B122" s="3"/>
      <c r="C122" s="3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2.75" customHeight="1">
      <c r="A123" s="3"/>
      <c r="B123" s="3"/>
      <c r="C123" s="3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2.75" customHeight="1">
      <c r="A124" s="3"/>
      <c r="B124" s="3"/>
      <c r="C124" s="3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2.75" customHeight="1">
      <c r="A125" s="3"/>
      <c r="B125" s="3"/>
      <c r="C125" s="3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2.75" customHeight="1">
      <c r="A126" s="3"/>
      <c r="B126" s="3"/>
      <c r="C126" s="3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2.75" customHeight="1">
      <c r="A127" s="3"/>
      <c r="B127" s="3"/>
      <c r="C127" s="3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2.75" customHeight="1">
      <c r="A128" s="3"/>
      <c r="B128" s="3"/>
      <c r="C128" s="3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2.75" customHeight="1">
      <c r="A129" s="3"/>
      <c r="B129" s="3"/>
      <c r="C129" s="3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2.75" customHeight="1">
      <c r="A130" s="3"/>
      <c r="B130" s="3"/>
      <c r="C130" s="3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2.75" customHeight="1">
      <c r="A131" s="3"/>
      <c r="B131" s="3"/>
      <c r="C131" s="3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2.75" customHeight="1">
      <c r="A132" s="3"/>
      <c r="B132" s="3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2.75" customHeight="1">
      <c r="A133" s="3"/>
      <c r="B133" s="3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2.75" customHeight="1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2.75" customHeight="1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2.75" customHeight="1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2.75" customHeight="1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2.75" customHeight="1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2.75" customHeight="1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2.75" customHeight="1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2.75" customHeight="1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2.75" customHeight="1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2.75" customHeight="1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2.75" customHeight="1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2.75" customHeight="1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2.75" customHeight="1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2.75" customHeight="1">
      <c r="A147" s="3"/>
      <c r="B147" s="3"/>
      <c r="C147" s="3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2.75" customHeight="1">
      <c r="A148" s="3"/>
      <c r="B148" s="3"/>
      <c r="C148" s="3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2.75" customHeight="1">
      <c r="A149" s="3"/>
      <c r="B149" s="3"/>
      <c r="C149" s="3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2.75" customHeight="1">
      <c r="A150" s="3"/>
      <c r="B150" s="3"/>
      <c r="C150" s="3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2.75" customHeight="1">
      <c r="A151" s="3"/>
      <c r="B151" s="3"/>
      <c r="C151" s="3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2.75" customHeight="1">
      <c r="A152" s="3"/>
      <c r="B152" s="3"/>
      <c r="C152" s="3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2.75" customHeight="1">
      <c r="A153" s="3"/>
      <c r="B153" s="3"/>
      <c r="C153" s="3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2.75" customHeight="1">
      <c r="A154" s="3"/>
      <c r="B154" s="3"/>
      <c r="C154" s="3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2.75" customHeight="1">
      <c r="A155" s="3"/>
      <c r="B155" s="3"/>
      <c r="C155" s="3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2.75" customHeight="1">
      <c r="A156" s="3"/>
      <c r="B156" s="3"/>
      <c r="C156" s="3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ht="12.75" customHeight="1">
      <c r="A157" s="3"/>
      <c r="B157" s="3"/>
      <c r="C157" s="3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ht="12.75" customHeight="1">
      <c r="A158" s="3"/>
      <c r="B158" s="3"/>
      <c r="C158" s="3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ht="12.75" customHeight="1">
      <c r="A159" s="3"/>
      <c r="B159" s="3"/>
      <c r="C159" s="3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ht="12.75" customHeight="1">
      <c r="A160" s="3"/>
      <c r="B160" s="3"/>
      <c r="C160" s="3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ht="12.75" customHeight="1">
      <c r="A161" s="3"/>
      <c r="B161" s="3"/>
      <c r="C161" s="3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ht="12.75" customHeight="1">
      <c r="A162" s="3"/>
      <c r="B162" s="3"/>
      <c r="C162" s="3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ht="12.75" customHeight="1">
      <c r="A163" s="3"/>
      <c r="B163" s="3"/>
      <c r="C163" s="3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12.75" customHeight="1">
      <c r="A164" s="3"/>
      <c r="B164" s="3"/>
      <c r="C164" s="3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ht="12.75" customHeight="1">
      <c r="A165" s="3"/>
      <c r="B165" s="3"/>
      <c r="C165" s="3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12.75" customHeight="1">
      <c r="A166" s="3"/>
      <c r="B166" s="3"/>
      <c r="C166" s="3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12.75" customHeight="1">
      <c r="A167" s="3"/>
      <c r="B167" s="3"/>
      <c r="C167" s="3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12.75" customHeight="1">
      <c r="A168" s="3"/>
      <c r="B168" s="3"/>
      <c r="C168" s="3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2.75" customHeight="1">
      <c r="A169" s="3"/>
      <c r="B169" s="3"/>
      <c r="C169" s="3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ht="12.75" customHeight="1">
      <c r="A170" s="3"/>
      <c r="B170" s="3"/>
      <c r="C170" s="3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12.75" customHeight="1">
      <c r="A171" s="3"/>
      <c r="B171" s="3"/>
      <c r="C171" s="3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12.75" customHeight="1">
      <c r="A172" s="3"/>
      <c r="B172" s="3"/>
      <c r="C172" s="3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12.75" customHeight="1">
      <c r="A173" s="3"/>
      <c r="B173" s="3"/>
      <c r="C173" s="3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12.75" customHeight="1">
      <c r="A174" s="3"/>
      <c r="B174" s="3"/>
      <c r="C174" s="3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2.75" customHeight="1">
      <c r="A175" s="3"/>
      <c r="B175" s="3"/>
      <c r="C175" s="3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12.75" customHeight="1">
      <c r="A176" s="3"/>
      <c r="B176" s="3"/>
      <c r="C176" s="3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ht="12.75" customHeight="1">
      <c r="A177" s="3"/>
      <c r="B177" s="3"/>
      <c r="C177" s="3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ht="12.75" customHeight="1">
      <c r="A178" s="3"/>
      <c r="B178" s="3"/>
      <c r="C178" s="3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12.75" customHeight="1">
      <c r="A179" s="3"/>
      <c r="B179" s="3"/>
      <c r="C179" s="3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ht="12.75" customHeight="1">
      <c r="A180" s="3"/>
      <c r="B180" s="3"/>
      <c r="C180" s="3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ht="12.75" customHeight="1">
      <c r="A181" s="3"/>
      <c r="B181" s="3"/>
      <c r="C181" s="3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ht="12.75" customHeight="1">
      <c r="A182" s="3"/>
      <c r="B182" s="3"/>
      <c r="C182" s="3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ht="12.75" customHeight="1">
      <c r="A183" s="3"/>
      <c r="B183" s="3"/>
      <c r="C183" s="3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ht="12.75" customHeight="1">
      <c r="A184" s="3"/>
      <c r="B184" s="3"/>
      <c r="C184" s="3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12.75" customHeight="1">
      <c r="A185" s="3"/>
      <c r="B185" s="3"/>
      <c r="C185" s="3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ht="12.75" customHeight="1">
      <c r="A186" s="3"/>
      <c r="B186" s="3"/>
      <c r="C186" s="3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ht="12.75" customHeight="1">
      <c r="A187" s="3"/>
      <c r="B187" s="3"/>
      <c r="C187" s="3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12.75" customHeight="1">
      <c r="A188" s="3"/>
      <c r="B188" s="3"/>
      <c r="C188" s="3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ht="12.75" customHeight="1">
      <c r="A189" s="3"/>
      <c r="B189" s="3"/>
      <c r="C189" s="3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ht="12.75" customHeight="1">
      <c r="A190" s="3"/>
      <c r="B190" s="3"/>
      <c r="C190" s="3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ht="12.75" customHeight="1">
      <c r="A191" s="3"/>
      <c r="B191" s="3"/>
      <c r="C191" s="3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ht="12.75" customHeight="1">
      <c r="A192" s="3"/>
      <c r="B192" s="3"/>
      <c r="C192" s="3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ht="12.75" customHeight="1">
      <c r="A193" s="3"/>
      <c r="B193" s="3"/>
      <c r="C193" s="3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ht="12.75" customHeight="1">
      <c r="A194" s="3"/>
      <c r="B194" s="3"/>
      <c r="C194" s="3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ht="12.75" customHeight="1">
      <c r="A195" s="3"/>
      <c r="B195" s="3"/>
      <c r="C195" s="3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ht="12.75" customHeight="1">
      <c r="A196" s="3"/>
      <c r="B196" s="3"/>
      <c r="C196" s="3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12.75" customHeight="1">
      <c r="A197" s="3"/>
      <c r="B197" s="3"/>
      <c r="C197" s="3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2.75" customHeight="1">
      <c r="A198" s="3"/>
      <c r="B198" s="3"/>
      <c r="C198" s="3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2.75" customHeight="1">
      <c r="A199" s="3"/>
      <c r="B199" s="3"/>
      <c r="C199" s="3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2.75" customHeight="1">
      <c r="A200" s="3"/>
      <c r="B200" s="3"/>
      <c r="C200" s="3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2.75" customHeight="1">
      <c r="A201" s="3"/>
      <c r="B201" s="3"/>
      <c r="C201" s="3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2.75" customHeight="1">
      <c r="A202" s="3"/>
      <c r="B202" s="3"/>
      <c r="C202" s="3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2.75" customHeight="1">
      <c r="A203" s="3"/>
      <c r="B203" s="3"/>
      <c r="C203" s="3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2.75" customHeight="1">
      <c r="A204" s="3"/>
      <c r="B204" s="3"/>
      <c r="C204" s="3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2.75" customHeight="1">
      <c r="A205" s="3"/>
      <c r="B205" s="3"/>
      <c r="C205" s="3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2.75" customHeight="1">
      <c r="A206" s="3"/>
      <c r="B206" s="3"/>
      <c r="C206" s="3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2.75" customHeight="1">
      <c r="A207" s="3"/>
      <c r="B207" s="3"/>
      <c r="C207" s="3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12.75" customHeight="1">
      <c r="A208" s="3"/>
      <c r="B208" s="3"/>
      <c r="C208" s="3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12.75" customHeight="1">
      <c r="A209" s="3"/>
      <c r="B209" s="3"/>
      <c r="C209" s="3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12.75" customHeight="1">
      <c r="A210" s="3"/>
      <c r="B210" s="3"/>
      <c r="C210" s="3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12.75" customHeight="1">
      <c r="A211" s="3"/>
      <c r="B211" s="3"/>
      <c r="C211" s="3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2.75" customHeight="1">
      <c r="A212" s="3"/>
      <c r="B212" s="3"/>
      <c r="C212" s="3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2.75" customHeight="1">
      <c r="A213" s="3"/>
      <c r="B213" s="3"/>
      <c r="C213" s="3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2.75" customHeight="1">
      <c r="A214" s="3"/>
      <c r="B214" s="3"/>
      <c r="C214" s="3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2.75" customHeight="1">
      <c r="A215" s="3"/>
      <c r="B215" s="3"/>
      <c r="C215" s="3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2.75" customHeight="1">
      <c r="A216" s="3"/>
      <c r="B216" s="3"/>
      <c r="C216" s="3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2.75" customHeight="1">
      <c r="A217" s="3"/>
      <c r="B217" s="3"/>
      <c r="C217" s="3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2.75" customHeight="1">
      <c r="A218" s="3"/>
      <c r="B218" s="3"/>
      <c r="C218" s="3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2.75" customHeight="1">
      <c r="A219" s="3"/>
      <c r="B219" s="3"/>
      <c r="C219" s="3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2.75" customHeight="1">
      <c r="A220" s="3"/>
      <c r="B220" s="3"/>
      <c r="C220" s="3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2.75" customHeight="1">
      <c r="A221" s="3"/>
      <c r="B221" s="3"/>
      <c r="C221" s="3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2.75" customHeight="1">
      <c r="A222" s="3"/>
      <c r="B222" s="3"/>
      <c r="C222" s="3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2.75" customHeight="1">
      <c r="A223" s="3"/>
      <c r="B223" s="3"/>
      <c r="C223" s="3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2.75" customHeight="1">
      <c r="A224" s="3"/>
      <c r="B224" s="3"/>
      <c r="C224" s="3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2.75" customHeight="1">
      <c r="A225" s="3"/>
      <c r="B225" s="3"/>
      <c r="C225" s="3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2.75" customHeight="1">
      <c r="A226" s="3"/>
      <c r="B226" s="3"/>
      <c r="C226" s="3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2.75" customHeight="1">
      <c r="A227" s="3"/>
      <c r="B227" s="3"/>
      <c r="C227" s="3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2.75" customHeight="1">
      <c r="A228" s="3"/>
      <c r="B228" s="3"/>
      <c r="C228" s="3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2.75" customHeight="1">
      <c r="A229" s="3"/>
      <c r="B229" s="3"/>
      <c r="C229" s="3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2.75" customHeight="1">
      <c r="A230" s="3"/>
      <c r="B230" s="3"/>
      <c r="C230" s="3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2.75" customHeight="1">
      <c r="A231" s="3"/>
      <c r="B231" s="3"/>
      <c r="C231" s="3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2.75" customHeight="1">
      <c r="A232" s="3"/>
      <c r="B232" s="3"/>
      <c r="C232" s="3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2.75" customHeight="1">
      <c r="A233" s="3"/>
      <c r="B233" s="3"/>
      <c r="C233" s="3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2.75" customHeight="1">
      <c r="A234" s="3"/>
      <c r="B234" s="3"/>
      <c r="C234" s="3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2.75" customHeight="1">
      <c r="A235" s="3"/>
      <c r="B235" s="3"/>
      <c r="C235" s="3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2.75" customHeight="1">
      <c r="A236" s="3"/>
      <c r="B236" s="3"/>
      <c r="C236" s="3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2.75" customHeight="1">
      <c r="A237" s="3"/>
      <c r="B237" s="3"/>
      <c r="C237" s="3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2.75" customHeight="1">
      <c r="A238" s="3"/>
      <c r="B238" s="3"/>
      <c r="C238" s="3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2.75" customHeight="1">
      <c r="A239" s="3"/>
      <c r="B239" s="3"/>
      <c r="C239" s="3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2.75" customHeight="1">
      <c r="A240" s="3"/>
      <c r="B240" s="3"/>
      <c r="C240" s="3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2.75" customHeight="1">
      <c r="A241" s="3"/>
      <c r="B241" s="3"/>
      <c r="C241" s="3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2.75" customHeight="1">
      <c r="A242" s="3"/>
      <c r="B242" s="3"/>
      <c r="C242" s="3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2.75" customHeight="1">
      <c r="A243" s="3"/>
      <c r="B243" s="3"/>
      <c r="C243" s="3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2.75" customHeight="1">
      <c r="A244" s="3"/>
      <c r="B244" s="3"/>
      <c r="C244" s="3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2.75" customHeight="1">
      <c r="A245" s="3"/>
      <c r="B245" s="3"/>
      <c r="C245" s="3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2.75" customHeight="1">
      <c r="A246" s="3"/>
      <c r="B246" s="3"/>
      <c r="C246" s="3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2.75" customHeight="1">
      <c r="A247" s="3"/>
      <c r="B247" s="3"/>
      <c r="C247" s="3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2.75" customHeight="1">
      <c r="A248" s="3"/>
      <c r="B248" s="3"/>
      <c r="C248" s="3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2.75" customHeight="1">
      <c r="A249" s="3"/>
      <c r="B249" s="3"/>
      <c r="C249" s="3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2.75" customHeight="1">
      <c r="A250" s="3"/>
      <c r="B250" s="3"/>
      <c r="C250" s="3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2.75" customHeight="1">
      <c r="A251" s="3"/>
      <c r="B251" s="3"/>
      <c r="C251" s="3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2.75" customHeight="1">
      <c r="A252" s="3"/>
      <c r="B252" s="3"/>
      <c r="C252" s="3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2.75" customHeight="1">
      <c r="A253" s="3"/>
      <c r="B253" s="3"/>
      <c r="C253" s="3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2.75" customHeight="1">
      <c r="A254" s="3"/>
      <c r="B254" s="3"/>
      <c r="C254" s="3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2.75" customHeight="1">
      <c r="A255" s="3"/>
      <c r="B255" s="3"/>
      <c r="C255" s="3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2.75" customHeight="1">
      <c r="A256" s="3"/>
      <c r="B256" s="3"/>
      <c r="C256" s="3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2.75" customHeight="1">
      <c r="A257" s="3"/>
      <c r="B257" s="3"/>
      <c r="C257" s="3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2.75" customHeight="1">
      <c r="A258" s="3"/>
      <c r="B258" s="3"/>
      <c r="C258" s="3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2.75" customHeight="1">
      <c r="A259" s="3"/>
      <c r="B259" s="3"/>
      <c r="C259" s="3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2.75" customHeight="1">
      <c r="A260" s="3"/>
      <c r="B260" s="3"/>
      <c r="C260" s="3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12.75" customHeight="1">
      <c r="A261" s="3"/>
      <c r="B261" s="3"/>
      <c r="C261" s="3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12.75" customHeight="1">
      <c r="A262" s="3"/>
      <c r="B262" s="3"/>
      <c r="C262" s="3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12.75" customHeight="1">
      <c r="A263" s="3"/>
      <c r="B263" s="3"/>
      <c r="C263" s="3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12.75" customHeight="1">
      <c r="A264" s="3"/>
      <c r="B264" s="3"/>
      <c r="C264" s="3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12.75" customHeight="1">
      <c r="A265" s="3"/>
      <c r="B265" s="3"/>
      <c r="C265" s="3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12.75" customHeight="1">
      <c r="A266" s="3"/>
      <c r="B266" s="3"/>
      <c r="C266" s="3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12.75" customHeight="1">
      <c r="A267" s="3"/>
      <c r="B267" s="3"/>
      <c r="C267" s="3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12.75" customHeight="1">
      <c r="A268" s="3"/>
      <c r="B268" s="3"/>
      <c r="C268" s="3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12.75" customHeight="1">
      <c r="A269" s="3"/>
      <c r="B269" s="3"/>
      <c r="C269" s="3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12.75" customHeight="1">
      <c r="A270" s="3"/>
      <c r="B270" s="3"/>
      <c r="C270" s="3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ht="12.75" customHeight="1">
      <c r="A271" s="3"/>
      <c r="B271" s="3"/>
      <c r="C271" s="3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12.75" customHeight="1">
      <c r="A272" s="3"/>
      <c r="B272" s="3"/>
      <c r="C272" s="3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ht="12.75" customHeight="1">
      <c r="A273" s="3"/>
      <c r="B273" s="3"/>
      <c r="C273" s="3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ht="12.75" customHeight="1">
      <c r="A274" s="3"/>
      <c r="B274" s="3"/>
      <c r="C274" s="3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ht="12.75" customHeight="1">
      <c r="A275" s="3"/>
      <c r="B275" s="3"/>
      <c r="C275" s="3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ht="12.75" customHeight="1">
      <c r="A276" s="3"/>
      <c r="B276" s="3"/>
      <c r="C276" s="3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ht="12.75" customHeight="1">
      <c r="A277" s="3"/>
      <c r="B277" s="3"/>
      <c r="C277" s="3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ht="12.75" customHeight="1">
      <c r="A278" s="3"/>
      <c r="B278" s="3"/>
      <c r="C278" s="3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ht="12.75" customHeight="1">
      <c r="A279" s="3"/>
      <c r="B279" s="3"/>
      <c r="C279" s="3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ht="12.75" customHeight="1">
      <c r="A280" s="3"/>
      <c r="B280" s="3"/>
      <c r="C280" s="3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ht="12.75" customHeight="1">
      <c r="A281" s="3"/>
      <c r="B281" s="3"/>
      <c r="C281" s="3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ht="12.75" customHeight="1">
      <c r="A282" s="3"/>
      <c r="B282" s="3"/>
      <c r="C282" s="3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ht="12.75" customHeight="1">
      <c r="A283" s="3"/>
      <c r="B283" s="3"/>
      <c r="C283" s="3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ht="12.75" customHeight="1">
      <c r="A284" s="3"/>
      <c r="B284" s="3"/>
      <c r="C284" s="3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ht="12.75" customHeight="1">
      <c r="A285" s="3"/>
      <c r="B285" s="3"/>
      <c r="C285" s="3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ht="12.75" customHeight="1">
      <c r="A286" s="3"/>
      <c r="B286" s="3"/>
      <c r="C286" s="3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ht="12.75" customHeight="1">
      <c r="A287" s="3"/>
      <c r="B287" s="3"/>
      <c r="C287" s="3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ht="12.75" customHeight="1">
      <c r="A288" s="3"/>
      <c r="B288" s="3"/>
      <c r="C288" s="3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ht="12.75" customHeight="1">
      <c r="A289" s="3"/>
      <c r="B289" s="3"/>
      <c r="C289" s="3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ht="12.75" customHeight="1">
      <c r="A290" s="3"/>
      <c r="B290" s="3"/>
      <c r="C290" s="3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ht="12.75" customHeight="1">
      <c r="A291" s="3"/>
      <c r="B291" s="3"/>
      <c r="C291" s="3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ht="12.75" customHeight="1">
      <c r="A292" s="3"/>
      <c r="B292" s="3"/>
      <c r="C292" s="3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ht="12.75" customHeight="1">
      <c r="A293" s="3"/>
      <c r="B293" s="3"/>
      <c r="C293" s="3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ht="12.75" customHeight="1">
      <c r="A294" s="3"/>
      <c r="B294" s="3"/>
      <c r="C294" s="3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ht="12.75" customHeight="1">
      <c r="A295" s="3"/>
      <c r="B295" s="3"/>
      <c r="C295" s="3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ht="12.75" customHeight="1">
      <c r="A296" s="3"/>
      <c r="B296" s="3"/>
      <c r="C296" s="3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ht="12.75" customHeight="1">
      <c r="A297" s="3"/>
      <c r="B297" s="3"/>
      <c r="C297" s="3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ht="12.75" customHeight="1">
      <c r="A298" s="3"/>
      <c r="B298" s="3"/>
      <c r="C298" s="3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ht="12.75" customHeight="1">
      <c r="A299" s="3"/>
      <c r="B299" s="3"/>
      <c r="C299" s="3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ht="12.75" customHeight="1">
      <c r="A300" s="3"/>
      <c r="B300" s="3"/>
      <c r="C300" s="3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ht="12.75" customHeight="1">
      <c r="A301" s="3"/>
      <c r="B301" s="3"/>
      <c r="C301" s="3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ht="12.75" customHeight="1">
      <c r="A302" s="3"/>
      <c r="B302" s="3"/>
      <c r="C302" s="3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ht="12.75" customHeight="1">
      <c r="A303" s="3"/>
      <c r="B303" s="3"/>
      <c r="C303" s="3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ht="12.75" customHeight="1">
      <c r="A304" s="3"/>
      <c r="B304" s="3"/>
      <c r="C304" s="3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ht="12.75" customHeight="1">
      <c r="A305" s="3"/>
      <c r="B305" s="3"/>
      <c r="C305" s="3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ht="12.75" customHeight="1">
      <c r="A306" s="3"/>
      <c r="B306" s="3"/>
      <c r="C306" s="3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ht="12.75" customHeight="1">
      <c r="A307" s="3"/>
      <c r="B307" s="3"/>
      <c r="C307" s="3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ht="12.75" customHeight="1">
      <c r="A308" s="3"/>
      <c r="B308" s="3"/>
      <c r="C308" s="3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ht="12.75" customHeight="1">
      <c r="A309" s="3"/>
      <c r="B309" s="3"/>
      <c r="C309" s="3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ht="12.75" customHeight="1">
      <c r="A310" s="3"/>
      <c r="B310" s="3"/>
      <c r="C310" s="3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ht="12.75" customHeight="1">
      <c r="A311" s="3"/>
      <c r="B311" s="3"/>
      <c r="C311" s="3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ht="12.75" customHeight="1">
      <c r="A312" s="3"/>
      <c r="B312" s="3"/>
      <c r="C312" s="3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ht="12.75" customHeight="1">
      <c r="A313" s="3"/>
      <c r="B313" s="3"/>
      <c r="C313" s="3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ht="12.75" customHeight="1">
      <c r="A314" s="3"/>
      <c r="B314" s="3"/>
      <c r="C314" s="3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ht="12.75" customHeight="1">
      <c r="A315" s="3"/>
      <c r="B315" s="3"/>
      <c r="C315" s="3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ht="12.75" customHeight="1">
      <c r="A316" s="3"/>
      <c r="B316" s="3"/>
      <c r="C316" s="3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ht="12.75" customHeight="1">
      <c r="A317" s="3"/>
      <c r="B317" s="3"/>
      <c r="C317" s="3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ht="12.75" customHeight="1">
      <c r="A318" s="3"/>
      <c r="B318" s="3"/>
      <c r="C318" s="3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ht="12.75" customHeight="1">
      <c r="A319" s="3"/>
      <c r="B319" s="3"/>
      <c r="C319" s="3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ht="12.75" customHeight="1">
      <c r="A320" s="3"/>
      <c r="B320" s="3"/>
      <c r="C320" s="3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ht="12.75" customHeight="1">
      <c r="A321" s="3"/>
      <c r="B321" s="3"/>
      <c r="C321" s="3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ht="12.75" customHeight="1">
      <c r="A322" s="3"/>
      <c r="B322" s="3"/>
      <c r="C322" s="3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ht="12.75" customHeight="1">
      <c r="A323" s="3"/>
      <c r="B323" s="3"/>
      <c r="C323" s="3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ht="12.75" customHeight="1">
      <c r="A324" s="3"/>
      <c r="B324" s="3"/>
      <c r="C324" s="3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ht="12.75" customHeight="1">
      <c r="A325" s="3"/>
      <c r="B325" s="3"/>
      <c r="C325" s="3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ht="12.75" customHeight="1">
      <c r="A326" s="3"/>
      <c r="B326" s="3"/>
      <c r="C326" s="3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ht="12.75" customHeight="1">
      <c r="A327" s="3"/>
      <c r="B327" s="3"/>
      <c r="C327" s="3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ht="12.75" customHeight="1">
      <c r="A328" s="3"/>
      <c r="B328" s="3"/>
      <c r="C328" s="3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ht="12.75" customHeight="1">
      <c r="A329" s="3"/>
      <c r="B329" s="3"/>
      <c r="C329" s="3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ht="12.75" customHeight="1">
      <c r="A330" s="3"/>
      <c r="B330" s="3"/>
      <c r="C330" s="3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ht="12.75" customHeight="1">
      <c r="A331" s="3"/>
      <c r="B331" s="3"/>
      <c r="C331" s="3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ht="12.75" customHeight="1">
      <c r="A332" s="3"/>
      <c r="B332" s="3"/>
      <c r="C332" s="3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ht="12.75" customHeight="1">
      <c r="A333" s="3"/>
      <c r="B333" s="3"/>
      <c r="C333" s="3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ht="12.75" customHeight="1">
      <c r="A334" s="3"/>
      <c r="B334" s="3"/>
      <c r="C334" s="3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ht="12.75" customHeight="1">
      <c r="A335" s="3"/>
      <c r="B335" s="3"/>
      <c r="C335" s="3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ht="12.75" customHeight="1">
      <c r="A336" s="3"/>
      <c r="B336" s="3"/>
      <c r="C336" s="3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ht="12.75" customHeight="1">
      <c r="A337" s="3"/>
      <c r="B337" s="3"/>
      <c r="C337" s="3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ht="12.75" customHeight="1">
      <c r="A338" s="3"/>
      <c r="B338" s="3"/>
      <c r="C338" s="3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ht="12.75" customHeight="1">
      <c r="A339" s="3"/>
      <c r="B339" s="3"/>
      <c r="C339" s="3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ht="12.75" customHeight="1">
      <c r="A340" s="3"/>
      <c r="B340" s="3"/>
      <c r="C340" s="3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ht="12.75" customHeight="1">
      <c r="A341" s="3"/>
      <c r="B341" s="3"/>
      <c r="C341" s="3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ht="12.75" customHeight="1">
      <c r="A342" s="3"/>
      <c r="B342" s="3"/>
      <c r="C342" s="3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ht="12.75" customHeight="1">
      <c r="A343" s="3"/>
      <c r="B343" s="3"/>
      <c r="C343" s="3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ht="12.75" customHeight="1">
      <c r="A344" s="3"/>
      <c r="B344" s="3"/>
      <c r="C344" s="3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ht="12.75" customHeight="1">
      <c r="A345" s="3"/>
      <c r="B345" s="3"/>
      <c r="C345" s="3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ht="12.75" customHeight="1">
      <c r="A346" s="3"/>
      <c r="B346" s="3"/>
      <c r="C346" s="3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ht="12.75" customHeight="1">
      <c r="A347" s="3"/>
      <c r="B347" s="3"/>
      <c r="C347" s="3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ht="12.75" customHeight="1">
      <c r="A348" s="3"/>
      <c r="B348" s="3"/>
      <c r="C348" s="3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ht="12.75" customHeight="1">
      <c r="A349" s="3"/>
      <c r="B349" s="3"/>
      <c r="C349" s="3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ht="12.75" customHeight="1">
      <c r="A350" s="3"/>
      <c r="B350" s="3"/>
      <c r="C350" s="3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ht="12.75" customHeight="1">
      <c r="A351" s="3"/>
      <c r="B351" s="3"/>
      <c r="C351" s="3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ht="12.75" customHeight="1">
      <c r="A352" s="3"/>
      <c r="B352" s="3"/>
      <c r="C352" s="3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ht="12.75" customHeight="1">
      <c r="A353" s="3"/>
      <c r="B353" s="3"/>
      <c r="C353" s="3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ht="12.75" customHeight="1">
      <c r="A354" s="3"/>
      <c r="B354" s="3"/>
      <c r="C354" s="3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ht="12.75" customHeight="1">
      <c r="A355" s="3"/>
      <c r="B355" s="3"/>
      <c r="C355" s="3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ht="12.75" customHeight="1">
      <c r="A356" s="3"/>
      <c r="B356" s="3"/>
      <c r="C356" s="3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ht="12.75" customHeight="1">
      <c r="A357" s="3"/>
      <c r="B357" s="3"/>
      <c r="C357" s="3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ht="12.75" customHeight="1">
      <c r="A358" s="3"/>
      <c r="B358" s="3"/>
      <c r="C358" s="3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ht="12.75" customHeight="1">
      <c r="A359" s="3"/>
      <c r="B359" s="3"/>
      <c r="C359" s="3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ht="12.75" customHeight="1">
      <c r="A360" s="3"/>
      <c r="B360" s="3"/>
      <c r="C360" s="3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ht="12.75" customHeight="1">
      <c r="A361" s="3"/>
      <c r="B361" s="3"/>
      <c r="C361" s="3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ht="12.75" customHeight="1">
      <c r="A362" s="3"/>
      <c r="B362" s="3"/>
      <c r="C362" s="3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ht="12.75" customHeight="1">
      <c r="A363" s="3"/>
      <c r="B363" s="3"/>
      <c r="C363" s="3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ht="12.75" customHeight="1">
      <c r="A364" s="3"/>
      <c r="B364" s="3"/>
      <c r="C364" s="3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ht="12.75" customHeight="1">
      <c r="A365" s="3"/>
      <c r="B365" s="3"/>
      <c r="C365" s="3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ht="12.75" customHeight="1">
      <c r="A366" s="3"/>
      <c r="B366" s="3"/>
      <c r="C366" s="3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ht="12.75" customHeight="1">
      <c r="A367" s="3"/>
      <c r="B367" s="3"/>
      <c r="C367" s="3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ht="12.75" customHeight="1">
      <c r="A368" s="3"/>
      <c r="B368" s="3"/>
      <c r="C368" s="3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ht="12.75" customHeight="1">
      <c r="A369" s="3"/>
      <c r="B369" s="3"/>
      <c r="C369" s="3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ht="12.75" customHeight="1">
      <c r="A370" s="3"/>
      <c r="B370" s="3"/>
      <c r="C370" s="3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ht="12.75" customHeight="1">
      <c r="A371" s="3"/>
      <c r="B371" s="3"/>
      <c r="C371" s="3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ht="12.75" customHeight="1">
      <c r="A372" s="3"/>
      <c r="B372" s="3"/>
      <c r="C372" s="3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ht="12.75" customHeight="1">
      <c r="A373" s="3"/>
      <c r="B373" s="3"/>
      <c r="C373" s="3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ht="12.75" customHeight="1">
      <c r="A374" s="3"/>
      <c r="B374" s="3"/>
      <c r="C374" s="3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ht="12.75" customHeight="1">
      <c r="A375" s="3"/>
      <c r="B375" s="3"/>
      <c r="C375" s="3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ht="12.75" customHeight="1">
      <c r="A376" s="3"/>
      <c r="B376" s="3"/>
      <c r="C376" s="3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ht="12.75" customHeight="1">
      <c r="A377" s="3"/>
      <c r="B377" s="3"/>
      <c r="C377" s="3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ht="12.75" customHeight="1">
      <c r="A378" s="3"/>
      <c r="B378" s="3"/>
      <c r="C378" s="3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ht="12.75" customHeight="1">
      <c r="A379" s="3"/>
      <c r="B379" s="3"/>
      <c r="C379" s="3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ht="12.75" customHeight="1">
      <c r="A380" s="3"/>
      <c r="B380" s="3"/>
      <c r="C380" s="3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ht="12.75" customHeight="1">
      <c r="A381" s="3"/>
      <c r="B381" s="3"/>
      <c r="C381" s="3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ht="12.75" customHeight="1">
      <c r="A382" s="3"/>
      <c r="B382" s="3"/>
      <c r="C382" s="3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ht="12.75" customHeight="1">
      <c r="A383" s="3"/>
      <c r="B383" s="3"/>
      <c r="C383" s="3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ht="12.75" customHeight="1">
      <c r="A384" s="3"/>
      <c r="B384" s="3"/>
      <c r="C384" s="3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ht="12.75" customHeight="1">
      <c r="A385" s="3"/>
      <c r="B385" s="3"/>
      <c r="C385" s="3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ht="12.75" customHeight="1">
      <c r="A386" s="3"/>
      <c r="B386" s="3"/>
      <c r="C386" s="3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ht="12.75" customHeight="1">
      <c r="A387" s="3"/>
      <c r="B387" s="3"/>
      <c r="C387" s="3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ht="12.75" customHeight="1">
      <c r="A388" s="3"/>
      <c r="B388" s="3"/>
      <c r="C388" s="3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ht="12.75" customHeight="1">
      <c r="A389" s="3"/>
      <c r="B389" s="3"/>
      <c r="C389" s="3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ht="12.75" customHeight="1">
      <c r="A390" s="3"/>
      <c r="B390" s="3"/>
      <c r="C390" s="3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ht="12.75" customHeight="1">
      <c r="A391" s="3"/>
      <c r="B391" s="3"/>
      <c r="C391" s="3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ht="12.75" customHeight="1">
      <c r="A392" s="3"/>
      <c r="B392" s="3"/>
      <c r="C392" s="3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ht="12.75" customHeight="1">
      <c r="A393" s="3"/>
      <c r="B393" s="3"/>
      <c r="C393" s="3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ht="12.75" customHeight="1">
      <c r="A394" s="3"/>
      <c r="B394" s="3"/>
      <c r="C394" s="3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ht="12.75" customHeight="1">
      <c r="A395" s="3"/>
      <c r="B395" s="3"/>
      <c r="C395" s="3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ht="12.75" customHeight="1">
      <c r="A396" s="3"/>
      <c r="B396" s="3"/>
      <c r="C396" s="3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ht="12.75" customHeight="1">
      <c r="A397" s="3"/>
      <c r="B397" s="3"/>
      <c r="C397" s="3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ht="12.75" customHeight="1">
      <c r="A398" s="3"/>
      <c r="B398" s="3"/>
      <c r="C398" s="3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ht="12.75" customHeight="1">
      <c r="A399" s="3"/>
      <c r="B399" s="3"/>
      <c r="C399" s="3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ht="12.75" customHeight="1">
      <c r="A400" s="3"/>
      <c r="B400" s="3"/>
      <c r="C400" s="3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ht="12.75" customHeight="1">
      <c r="A401" s="3"/>
      <c r="B401" s="3"/>
      <c r="C401" s="3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ht="12.75" customHeight="1">
      <c r="A402" s="3"/>
      <c r="B402" s="3"/>
      <c r="C402" s="3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ht="12.75" customHeight="1">
      <c r="A403" s="3"/>
      <c r="B403" s="3"/>
      <c r="C403" s="3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ht="12.75" customHeight="1">
      <c r="A404" s="3"/>
      <c r="B404" s="3"/>
      <c r="C404" s="3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ht="12.75" customHeight="1">
      <c r="A405" s="3"/>
      <c r="B405" s="3"/>
      <c r="C405" s="3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ht="12.75" customHeight="1">
      <c r="A406" s="3"/>
      <c r="B406" s="3"/>
      <c r="C406" s="3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ht="12.75" customHeight="1">
      <c r="A407" s="3"/>
      <c r="B407" s="3"/>
      <c r="C407" s="3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ht="12.75" customHeight="1">
      <c r="A408" s="3"/>
      <c r="B408" s="3"/>
      <c r="C408" s="3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ht="12.75" customHeight="1">
      <c r="A409" s="3"/>
      <c r="B409" s="3"/>
      <c r="C409" s="3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ht="12.75" customHeight="1">
      <c r="A410" s="3"/>
      <c r="B410" s="3"/>
      <c r="C410" s="3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ht="12.75" customHeight="1">
      <c r="A411" s="3"/>
      <c r="B411" s="3"/>
      <c r="C411" s="3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ht="12.75" customHeight="1">
      <c r="A412" s="3"/>
      <c r="B412" s="3"/>
      <c r="C412" s="3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ht="12.75" customHeight="1">
      <c r="A413" s="3"/>
      <c r="B413" s="3"/>
      <c r="C413" s="3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ht="12.75" customHeight="1">
      <c r="A414" s="3"/>
      <c r="B414" s="3"/>
      <c r="C414" s="3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ht="12.75" customHeight="1">
      <c r="A415" s="3"/>
      <c r="B415" s="3"/>
      <c r="C415" s="3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ht="12.75" customHeight="1">
      <c r="A416" s="3"/>
      <c r="B416" s="3"/>
      <c r="C416" s="3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ht="12.75" customHeight="1">
      <c r="A417" s="3"/>
      <c r="B417" s="3"/>
      <c r="C417" s="3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ht="12.75" customHeight="1">
      <c r="A418" s="3"/>
      <c r="B418" s="3"/>
      <c r="C418" s="3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ht="12.75" customHeight="1">
      <c r="A419" s="3"/>
      <c r="B419" s="3"/>
      <c r="C419" s="3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ht="12.75" customHeight="1">
      <c r="A420" s="3"/>
      <c r="B420" s="3"/>
      <c r="C420" s="3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ht="12.75" customHeight="1">
      <c r="A421" s="3"/>
      <c r="B421" s="3"/>
      <c r="C421" s="3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ht="12.75" customHeight="1">
      <c r="A422" s="3"/>
      <c r="B422" s="3"/>
      <c r="C422" s="3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2.75" customHeight="1">
      <c r="A423" s="3"/>
      <c r="B423" s="3"/>
      <c r="C423" s="3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2.75" customHeight="1">
      <c r="A424" s="3"/>
      <c r="B424" s="3"/>
      <c r="C424" s="3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ht="12.75" customHeight="1">
      <c r="A425" s="3"/>
      <c r="B425" s="3"/>
      <c r="C425" s="3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ht="12.75" customHeight="1">
      <c r="A426" s="3"/>
      <c r="B426" s="3"/>
      <c r="C426" s="3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ht="12.75" customHeight="1">
      <c r="A427" s="3"/>
      <c r="B427" s="3"/>
      <c r="C427" s="3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ht="12.75" customHeight="1">
      <c r="A428" s="3"/>
      <c r="B428" s="3"/>
      <c r="C428" s="3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2.75" customHeight="1">
      <c r="A429" s="3"/>
      <c r="B429" s="3"/>
      <c r="C429" s="3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2.75" customHeight="1">
      <c r="A430" s="3"/>
      <c r="B430" s="3"/>
      <c r="C430" s="3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2.75" customHeight="1">
      <c r="A431" s="3"/>
      <c r="B431" s="3"/>
      <c r="C431" s="3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ht="12.75" customHeight="1">
      <c r="A432" s="3"/>
      <c r="B432" s="3"/>
      <c r="C432" s="3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ht="12.75" customHeight="1">
      <c r="A433" s="3"/>
      <c r="B433" s="3"/>
      <c r="C433" s="3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ht="12.75" customHeight="1">
      <c r="A434" s="3"/>
      <c r="B434" s="3"/>
      <c r="C434" s="3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ht="12.75" customHeight="1">
      <c r="A435" s="3"/>
      <c r="B435" s="3"/>
      <c r="C435" s="3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ht="12.75" customHeight="1">
      <c r="A436" s="3"/>
      <c r="B436" s="3"/>
      <c r="C436" s="3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2.75" customHeight="1">
      <c r="A437" s="3"/>
      <c r="B437" s="3"/>
      <c r="C437" s="3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ht="12.75" customHeight="1">
      <c r="A438" s="3"/>
      <c r="B438" s="3"/>
      <c r="C438" s="3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ht="12.75" customHeight="1">
      <c r="A439" s="3"/>
      <c r="B439" s="3"/>
      <c r="C439" s="3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2.75" customHeight="1">
      <c r="A440" s="3"/>
      <c r="B440" s="3"/>
      <c r="C440" s="3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ht="12.75" customHeight="1">
      <c r="A441" s="3"/>
      <c r="B441" s="3"/>
      <c r="C441" s="3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ht="12.75" customHeight="1">
      <c r="A442" s="3"/>
      <c r="B442" s="3"/>
      <c r="C442" s="3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ht="12.75" customHeight="1">
      <c r="A443" s="3"/>
      <c r="B443" s="3"/>
      <c r="C443" s="3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ht="12.75" customHeight="1">
      <c r="A444" s="3"/>
      <c r="B444" s="3"/>
      <c r="C444" s="3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ht="12.75" customHeight="1">
      <c r="A445" s="3"/>
      <c r="B445" s="3"/>
      <c r="C445" s="3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ht="12.75" customHeight="1">
      <c r="A446" s="3"/>
      <c r="B446" s="3"/>
      <c r="C446" s="3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ht="12.75" customHeight="1">
      <c r="A447" s="3"/>
      <c r="B447" s="3"/>
      <c r="C447" s="3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ht="12.75" customHeight="1">
      <c r="A448" s="3"/>
      <c r="B448" s="3"/>
      <c r="C448" s="3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ht="12.75" customHeight="1">
      <c r="A449" s="3"/>
      <c r="B449" s="3"/>
      <c r="C449" s="3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ht="12.75" customHeight="1">
      <c r="A450" s="3"/>
      <c r="B450" s="3"/>
      <c r="C450" s="3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2.75" customHeight="1">
      <c r="A451" s="3"/>
      <c r="B451" s="3"/>
      <c r="C451" s="3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ht="12.75" customHeight="1">
      <c r="A452" s="3"/>
      <c r="B452" s="3"/>
      <c r="C452" s="3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ht="12.75" customHeight="1">
      <c r="A453" s="3"/>
      <c r="B453" s="3"/>
      <c r="C453" s="3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ht="12.75" customHeight="1">
      <c r="A454" s="3"/>
      <c r="B454" s="3"/>
      <c r="C454" s="3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ht="12.75" customHeight="1">
      <c r="A455" s="3"/>
      <c r="B455" s="3"/>
      <c r="C455" s="3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ht="12.75" customHeight="1">
      <c r="A456" s="3"/>
      <c r="B456" s="3"/>
      <c r="C456" s="3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ht="12.75" customHeight="1">
      <c r="A457" s="3"/>
      <c r="B457" s="3"/>
      <c r="C457" s="3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ht="12.75" customHeight="1">
      <c r="A458" s="3"/>
      <c r="B458" s="3"/>
      <c r="C458" s="3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2.75" customHeight="1">
      <c r="A459" s="3"/>
      <c r="B459" s="3"/>
      <c r="C459" s="3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ht="12.75" customHeight="1">
      <c r="A460" s="3"/>
      <c r="B460" s="3"/>
      <c r="C460" s="3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ht="12.75" customHeight="1">
      <c r="A461" s="3"/>
      <c r="B461" s="3"/>
      <c r="C461" s="3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ht="12.75" customHeight="1">
      <c r="A462" s="3"/>
      <c r="B462" s="3"/>
      <c r="C462" s="3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ht="12.75" customHeight="1">
      <c r="A463" s="3"/>
      <c r="B463" s="3"/>
      <c r="C463" s="3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ht="12.75" customHeight="1">
      <c r="A464" s="3"/>
      <c r="B464" s="3"/>
      <c r="C464" s="3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ht="12.75" customHeight="1">
      <c r="A465" s="3"/>
      <c r="B465" s="3"/>
      <c r="C465" s="3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ht="12.75" customHeight="1">
      <c r="A466" s="3"/>
      <c r="B466" s="3"/>
      <c r="C466" s="3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ht="12.75" customHeight="1">
      <c r="A467" s="3"/>
      <c r="B467" s="3"/>
      <c r="C467" s="3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ht="12.75" customHeight="1">
      <c r="A468" s="3"/>
      <c r="B468" s="3"/>
      <c r="C468" s="3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ht="12.75" customHeight="1">
      <c r="A469" s="3"/>
      <c r="B469" s="3"/>
      <c r="C469" s="3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ht="12.75" customHeight="1">
      <c r="A470" s="3"/>
      <c r="B470" s="3"/>
      <c r="C470" s="3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ht="12.75" customHeight="1">
      <c r="A471" s="3"/>
      <c r="B471" s="3"/>
      <c r="C471" s="3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2.75" customHeight="1">
      <c r="A472" s="3"/>
      <c r="B472" s="3"/>
      <c r="C472" s="3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ht="12.75" customHeight="1">
      <c r="A473" s="3"/>
      <c r="B473" s="3"/>
      <c r="C473" s="3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ht="12.75" customHeight="1">
      <c r="A474" s="3"/>
      <c r="B474" s="3"/>
      <c r="C474" s="3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ht="12.75" customHeight="1">
      <c r="A475" s="3"/>
      <c r="B475" s="3"/>
      <c r="C475" s="3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ht="12.75" customHeight="1">
      <c r="A476" s="3"/>
      <c r="B476" s="3"/>
      <c r="C476" s="3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ht="12.75" customHeight="1">
      <c r="A477" s="3"/>
      <c r="B477" s="3"/>
      <c r="C477" s="3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ht="12.75" customHeight="1">
      <c r="A478" s="3"/>
      <c r="B478" s="3"/>
      <c r="C478" s="3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ht="12.75" customHeight="1">
      <c r="A479" s="3"/>
      <c r="B479" s="3"/>
      <c r="C479" s="3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ht="12.75" customHeight="1">
      <c r="A480" s="3"/>
      <c r="B480" s="3"/>
      <c r="C480" s="3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ht="12.75" customHeight="1">
      <c r="A481" s="3"/>
      <c r="B481" s="3"/>
      <c r="C481" s="3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ht="12.75" customHeight="1">
      <c r="A482" s="3"/>
      <c r="B482" s="3"/>
      <c r="C482" s="3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ht="12.75" customHeight="1">
      <c r="A483" s="3"/>
      <c r="B483" s="3"/>
      <c r="C483" s="3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ht="12.75" customHeight="1">
      <c r="A484" s="3"/>
      <c r="B484" s="3"/>
      <c r="C484" s="3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ht="12.75" customHeight="1">
      <c r="A485" s="3"/>
      <c r="B485" s="3"/>
      <c r="C485" s="3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ht="12.75" customHeight="1">
      <c r="A486" s="3"/>
      <c r="B486" s="3"/>
      <c r="C486" s="3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ht="12.75" customHeight="1">
      <c r="A487" s="3"/>
      <c r="B487" s="3"/>
      <c r="C487" s="3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2.75" customHeight="1">
      <c r="A488" s="3"/>
      <c r="B488" s="3"/>
      <c r="C488" s="3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ht="12.75" customHeight="1">
      <c r="A489" s="3"/>
      <c r="B489" s="3"/>
      <c r="C489" s="3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ht="12.75" customHeight="1">
      <c r="A490" s="3"/>
      <c r="B490" s="3"/>
      <c r="C490" s="3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2.75" customHeight="1">
      <c r="A491" s="3"/>
      <c r="B491" s="3"/>
      <c r="C491" s="3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2.75" customHeight="1">
      <c r="A492" s="3"/>
      <c r="B492" s="3"/>
      <c r="C492" s="3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ht="12.75" customHeight="1">
      <c r="A493" s="3"/>
      <c r="B493" s="3"/>
      <c r="C493" s="3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ht="12.75" customHeight="1">
      <c r="A494" s="3"/>
      <c r="B494" s="3"/>
      <c r="C494" s="3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ht="12.75" customHeight="1">
      <c r="A495" s="3"/>
      <c r="B495" s="3"/>
      <c r="C495" s="3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2.75" customHeight="1">
      <c r="A496" s="3"/>
      <c r="B496" s="3"/>
      <c r="C496" s="3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2.75" customHeight="1">
      <c r="A497" s="3"/>
      <c r="B497" s="3"/>
      <c r="C497" s="3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2.75" customHeight="1">
      <c r="A498" s="3"/>
      <c r="B498" s="3"/>
      <c r="C498" s="3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2.75" customHeight="1">
      <c r="A499" s="3"/>
      <c r="B499" s="3"/>
      <c r="C499" s="3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2.75" customHeight="1">
      <c r="A500" s="3"/>
      <c r="B500" s="3"/>
      <c r="C500" s="3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ht="12.75" customHeight="1">
      <c r="A501" s="3"/>
      <c r="B501" s="3"/>
      <c r="C501" s="3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ht="12.75" customHeight="1">
      <c r="A502" s="3"/>
      <c r="B502" s="3"/>
      <c r="C502" s="3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2.75" customHeight="1">
      <c r="A503" s="3"/>
      <c r="B503" s="3"/>
      <c r="C503" s="3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2.75" customHeight="1">
      <c r="A504" s="3"/>
      <c r="B504" s="3"/>
      <c r="C504" s="3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ht="12.75" customHeight="1">
      <c r="A505" s="3"/>
      <c r="B505" s="3"/>
      <c r="C505" s="3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2.75" customHeight="1">
      <c r="A506" s="3"/>
      <c r="B506" s="3"/>
      <c r="C506" s="3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ht="12.75" customHeight="1">
      <c r="A507" s="3"/>
      <c r="B507" s="3"/>
      <c r="C507" s="3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ht="12.75" customHeight="1">
      <c r="A508" s="3"/>
      <c r="B508" s="3"/>
      <c r="C508" s="3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ht="12.75" customHeight="1">
      <c r="A509" s="3"/>
      <c r="B509" s="3"/>
      <c r="C509" s="3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ht="12.75" customHeight="1">
      <c r="A510" s="3"/>
      <c r="B510" s="3"/>
      <c r="C510" s="3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ht="12.75" customHeight="1">
      <c r="A511" s="3"/>
      <c r="B511" s="3"/>
      <c r="C511" s="3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2.75" customHeight="1">
      <c r="A512" s="3"/>
      <c r="B512" s="3"/>
      <c r="C512" s="3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2.75" customHeight="1">
      <c r="A513" s="3"/>
      <c r="B513" s="3"/>
      <c r="C513" s="3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2.75" customHeight="1">
      <c r="A514" s="3"/>
      <c r="B514" s="3"/>
      <c r="C514" s="3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ht="12.75" customHeight="1">
      <c r="A515" s="3"/>
      <c r="B515" s="3"/>
      <c r="C515" s="3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ht="12.75" customHeight="1">
      <c r="A516" s="3"/>
      <c r="B516" s="3"/>
      <c r="C516" s="3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ht="12.75" customHeight="1">
      <c r="A517" s="3"/>
      <c r="B517" s="3"/>
      <c r="C517" s="3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ht="12.75" customHeight="1">
      <c r="A518" s="3"/>
      <c r="B518" s="3"/>
      <c r="C518" s="3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ht="12.75" customHeight="1">
      <c r="A519" s="3"/>
      <c r="B519" s="3"/>
      <c r="C519" s="3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ht="12.75" customHeight="1">
      <c r="A520" s="3"/>
      <c r="B520" s="3"/>
      <c r="C520" s="3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ht="12.75" customHeight="1">
      <c r="A521" s="3"/>
      <c r="B521" s="3"/>
      <c r="C521" s="3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ht="12.75" customHeight="1">
      <c r="A522" s="3"/>
      <c r="B522" s="3"/>
      <c r="C522" s="3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ht="12.75" customHeight="1">
      <c r="A523" s="3"/>
      <c r="B523" s="3"/>
      <c r="C523" s="3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ht="12.75" customHeight="1">
      <c r="A524" s="3"/>
      <c r="B524" s="3"/>
      <c r="C524" s="3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ht="12.75" customHeight="1">
      <c r="A525" s="3"/>
      <c r="B525" s="3"/>
      <c r="C525" s="3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ht="12.75" customHeight="1">
      <c r="A526" s="3"/>
      <c r="B526" s="3"/>
      <c r="C526" s="3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ht="12.75" customHeight="1">
      <c r="A527" s="3"/>
      <c r="B527" s="3"/>
      <c r="C527" s="3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ht="12.75" customHeight="1">
      <c r="A528" s="3"/>
      <c r="B528" s="3"/>
      <c r="C528" s="3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2.75" customHeight="1">
      <c r="A529" s="3"/>
      <c r="B529" s="3"/>
      <c r="C529" s="3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2.75" customHeight="1">
      <c r="A530" s="3"/>
      <c r="B530" s="3"/>
      <c r="C530" s="3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ht="12.75" customHeight="1">
      <c r="A531" s="3"/>
      <c r="B531" s="3"/>
      <c r="C531" s="3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ht="12.75" customHeight="1">
      <c r="A532" s="3"/>
      <c r="B532" s="3"/>
      <c r="C532" s="3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ht="12.75" customHeight="1">
      <c r="A533" s="3"/>
      <c r="B533" s="3"/>
      <c r="C533" s="3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ht="12.75" customHeight="1">
      <c r="A534" s="3"/>
      <c r="B534" s="3"/>
      <c r="C534" s="3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ht="12.75" customHeight="1">
      <c r="A535" s="3"/>
      <c r="B535" s="3"/>
      <c r="C535" s="3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ht="12.75" customHeight="1">
      <c r="A536" s="3"/>
      <c r="B536" s="3"/>
      <c r="C536" s="3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ht="12.75" customHeight="1">
      <c r="A537" s="3"/>
      <c r="B537" s="3"/>
      <c r="C537" s="3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ht="12.75" customHeight="1">
      <c r="A538" s="3"/>
      <c r="B538" s="3"/>
      <c r="C538" s="3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ht="12.75" customHeight="1">
      <c r="A539" s="3"/>
      <c r="B539" s="3"/>
      <c r="C539" s="3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2.75" customHeight="1">
      <c r="A540" s="3"/>
      <c r="B540" s="3"/>
      <c r="C540" s="3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ht="12.75" customHeight="1">
      <c r="A541" s="3"/>
      <c r="B541" s="3"/>
      <c r="C541" s="3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ht="12.75" customHeight="1">
      <c r="A542" s="3"/>
      <c r="B542" s="3"/>
      <c r="C542" s="3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2.75" customHeight="1">
      <c r="A543" s="3"/>
      <c r="B543" s="3"/>
      <c r="C543" s="3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2.75" customHeight="1">
      <c r="A544" s="3"/>
      <c r="B544" s="3"/>
      <c r="C544" s="3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2.75" customHeight="1">
      <c r="A545" s="3"/>
      <c r="B545" s="3"/>
      <c r="C545" s="3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2.75" customHeight="1">
      <c r="A546" s="3"/>
      <c r="B546" s="3"/>
      <c r="C546" s="3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2.75" customHeight="1">
      <c r="A547" s="3"/>
      <c r="B547" s="3"/>
      <c r="C547" s="3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ht="12.75" customHeight="1">
      <c r="A548" s="3"/>
      <c r="B548" s="3"/>
      <c r="C548" s="3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ht="12.75" customHeight="1">
      <c r="A549" s="3"/>
      <c r="B549" s="3"/>
      <c r="C549" s="3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ht="12.75" customHeight="1">
      <c r="A550" s="3"/>
      <c r="B550" s="3"/>
      <c r="C550" s="3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ht="12.75" customHeight="1">
      <c r="A551" s="3"/>
      <c r="B551" s="3"/>
      <c r="C551" s="3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ht="12.75" customHeight="1">
      <c r="A552" s="3"/>
      <c r="B552" s="3"/>
      <c r="C552" s="3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ht="12.75" customHeight="1">
      <c r="A553" s="3"/>
      <c r="B553" s="3"/>
      <c r="C553" s="3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ht="12.75" customHeight="1">
      <c r="A554" s="3"/>
      <c r="B554" s="3"/>
      <c r="C554" s="3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ht="12.75" customHeight="1">
      <c r="A555" s="3"/>
      <c r="B555" s="3"/>
      <c r="C555" s="3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ht="12.75" customHeight="1">
      <c r="A556" s="3"/>
      <c r="B556" s="3"/>
      <c r="C556" s="3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ht="12.75" customHeight="1">
      <c r="A557" s="3"/>
      <c r="B557" s="3"/>
      <c r="C557" s="3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ht="12.75" customHeight="1">
      <c r="A558" s="3"/>
      <c r="B558" s="3"/>
      <c r="C558" s="3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ht="12.75" customHeight="1">
      <c r="A559" s="3"/>
      <c r="B559" s="3"/>
      <c r="C559" s="3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2.75" customHeight="1">
      <c r="A560" s="3"/>
      <c r="B560" s="3"/>
      <c r="C560" s="3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ht="12.75" customHeight="1">
      <c r="A561" s="3"/>
      <c r="B561" s="3"/>
      <c r="C561" s="3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ht="12.75" customHeight="1">
      <c r="A562" s="3"/>
      <c r="B562" s="3"/>
      <c r="C562" s="3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ht="12.75" customHeight="1">
      <c r="A563" s="3"/>
      <c r="B563" s="3"/>
      <c r="C563" s="3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ht="12.75" customHeight="1">
      <c r="A564" s="3"/>
      <c r="B564" s="3"/>
      <c r="C564" s="3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ht="12.75" customHeight="1">
      <c r="A565" s="3"/>
      <c r="B565" s="3"/>
      <c r="C565" s="3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ht="12.75" customHeight="1">
      <c r="A566" s="3"/>
      <c r="B566" s="3"/>
      <c r="C566" s="3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ht="12.75" customHeight="1">
      <c r="A567" s="3"/>
      <c r="B567" s="3"/>
      <c r="C567" s="3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ht="12.75" customHeight="1">
      <c r="A568" s="3"/>
      <c r="B568" s="3"/>
      <c r="C568" s="3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2.75" customHeight="1">
      <c r="A569" s="3"/>
      <c r="B569" s="3"/>
      <c r="C569" s="3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ht="12.75" customHeight="1">
      <c r="A570" s="3"/>
      <c r="B570" s="3"/>
      <c r="C570" s="3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ht="12.75" customHeight="1">
      <c r="A571" s="3"/>
      <c r="B571" s="3"/>
      <c r="C571" s="3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ht="12.75" customHeight="1">
      <c r="A572" s="3"/>
      <c r="B572" s="3"/>
      <c r="C572" s="3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ht="12.75" customHeight="1">
      <c r="A573" s="3"/>
      <c r="B573" s="3"/>
      <c r="C573" s="3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ht="12.75" customHeight="1">
      <c r="A574" s="3"/>
      <c r="B574" s="3"/>
      <c r="C574" s="3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2.75" customHeight="1">
      <c r="A575" s="3"/>
      <c r="B575" s="3"/>
      <c r="C575" s="3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ht="12.75" customHeight="1">
      <c r="A576" s="3"/>
      <c r="B576" s="3"/>
      <c r="C576" s="3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2.75" customHeight="1">
      <c r="A577" s="3"/>
      <c r="B577" s="3"/>
      <c r="C577" s="3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2.75" customHeight="1">
      <c r="A578" s="3"/>
      <c r="B578" s="3"/>
      <c r="C578" s="3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ht="12.75" customHeight="1">
      <c r="A579" s="3"/>
      <c r="B579" s="3"/>
      <c r="C579" s="3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ht="12.75" customHeight="1">
      <c r="A580" s="3"/>
      <c r="B580" s="3"/>
      <c r="C580" s="3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ht="12.75" customHeight="1">
      <c r="A581" s="3"/>
      <c r="B581" s="3"/>
      <c r="C581" s="3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2.75" customHeight="1">
      <c r="A582" s="3"/>
      <c r="B582" s="3"/>
      <c r="C582" s="3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2.75" customHeight="1">
      <c r="A583" s="3"/>
      <c r="B583" s="3"/>
      <c r="C583" s="3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ht="12.75" customHeight="1">
      <c r="A584" s="3"/>
      <c r="B584" s="3"/>
      <c r="C584" s="3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2.75" customHeight="1">
      <c r="A585" s="3"/>
      <c r="B585" s="3"/>
      <c r="C585" s="3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2.75" customHeight="1">
      <c r="A586" s="3"/>
      <c r="B586" s="3"/>
      <c r="C586" s="3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2.75" customHeight="1">
      <c r="A587" s="3"/>
      <c r="B587" s="3"/>
      <c r="C587" s="3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2.75" customHeight="1">
      <c r="A588" s="3"/>
      <c r="B588" s="3"/>
      <c r="C588" s="3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2.75" customHeight="1">
      <c r="A589" s="3"/>
      <c r="B589" s="3"/>
      <c r="C589" s="3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2.75" customHeight="1">
      <c r="A590" s="3"/>
      <c r="B590" s="3"/>
      <c r="C590" s="3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ht="12.75" customHeight="1">
      <c r="A591" s="3"/>
      <c r="B591" s="3"/>
      <c r="C591" s="3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2.75" customHeight="1">
      <c r="A592" s="3"/>
      <c r="B592" s="3"/>
      <c r="C592" s="3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2.75" customHeight="1">
      <c r="A593" s="3"/>
      <c r="B593" s="3"/>
      <c r="C593" s="3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ht="12.75" customHeight="1">
      <c r="A594" s="3"/>
      <c r="B594" s="3"/>
      <c r="C594" s="3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2.75" customHeight="1">
      <c r="A595" s="3"/>
      <c r="B595" s="3"/>
      <c r="C595" s="3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2.75" customHeight="1">
      <c r="A596" s="3"/>
      <c r="B596" s="3"/>
      <c r="C596" s="3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ht="12.75" customHeight="1">
      <c r="A597" s="3"/>
      <c r="B597" s="3"/>
      <c r="C597" s="3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2.75" customHeight="1">
      <c r="A598" s="3"/>
      <c r="B598" s="3"/>
      <c r="C598" s="3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ht="12.75" customHeight="1">
      <c r="A599" s="3"/>
      <c r="B599" s="3"/>
      <c r="C599" s="3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ht="12.75" customHeight="1">
      <c r="A600" s="3"/>
      <c r="B600" s="3"/>
      <c r="C600" s="3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ht="12.75" customHeight="1">
      <c r="A601" s="3"/>
      <c r="B601" s="3"/>
      <c r="C601" s="3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2.75" customHeight="1">
      <c r="A602" s="3"/>
      <c r="B602" s="3"/>
      <c r="C602" s="3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2.75" customHeight="1">
      <c r="A603" s="3"/>
      <c r="B603" s="3"/>
      <c r="C603" s="3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2.75" customHeight="1">
      <c r="A604" s="3"/>
      <c r="B604" s="3"/>
      <c r="C604" s="3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2.75" customHeight="1">
      <c r="A605" s="3"/>
      <c r="B605" s="3"/>
      <c r="C605" s="3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2.75" customHeight="1">
      <c r="A606" s="3"/>
      <c r="B606" s="3"/>
      <c r="C606" s="3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ht="12.75" customHeight="1">
      <c r="A607" s="3"/>
      <c r="B607" s="3"/>
      <c r="C607" s="3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ht="12.75" customHeight="1">
      <c r="A608" s="3"/>
      <c r="B608" s="3"/>
      <c r="C608" s="3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ht="12.75" customHeight="1">
      <c r="A609" s="3"/>
      <c r="B609" s="3"/>
      <c r="C609" s="3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ht="12.75" customHeight="1">
      <c r="A610" s="3"/>
      <c r="B610" s="3"/>
      <c r="C610" s="3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ht="12.75" customHeight="1">
      <c r="A611" s="3"/>
      <c r="B611" s="3"/>
      <c r="C611" s="3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ht="12.75" customHeight="1">
      <c r="A612" s="3"/>
      <c r="B612" s="3"/>
      <c r="C612" s="3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ht="12.75" customHeight="1">
      <c r="A613" s="3"/>
      <c r="B613" s="3"/>
      <c r="C613" s="3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ht="12.75" customHeight="1">
      <c r="A614" s="3"/>
      <c r="B614" s="3"/>
      <c r="C614" s="3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ht="12.75" customHeight="1">
      <c r="A615" s="3"/>
      <c r="B615" s="3"/>
      <c r="C615" s="3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2.75" customHeight="1">
      <c r="A616" s="3"/>
      <c r="B616" s="3"/>
      <c r="C616" s="3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2.75" customHeight="1">
      <c r="A617" s="3"/>
      <c r="B617" s="3"/>
      <c r="C617" s="3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2.75" customHeight="1">
      <c r="A618" s="3"/>
      <c r="B618" s="3"/>
      <c r="C618" s="3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ht="12.75" customHeight="1">
      <c r="A619" s="3"/>
      <c r="B619" s="3"/>
      <c r="C619" s="3"/>
      <c r="D619" s="4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ht="12.75" customHeight="1">
      <c r="A620" s="3"/>
      <c r="B620" s="3"/>
      <c r="C620" s="3"/>
      <c r="D620" s="4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ht="12.75" customHeight="1">
      <c r="A621" s="3"/>
      <c r="B621" s="3"/>
      <c r="C621" s="3"/>
      <c r="D621" s="4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ht="12.75" customHeight="1">
      <c r="A622" s="3"/>
      <c r="B622" s="3"/>
      <c r="C622" s="3"/>
      <c r="D622" s="4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ht="12.75" customHeight="1">
      <c r="A623" s="3"/>
      <c r="B623" s="3"/>
      <c r="C623" s="3"/>
      <c r="D623" s="4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ht="12.75" customHeight="1">
      <c r="A624" s="3"/>
      <c r="B624" s="3"/>
      <c r="C624" s="3"/>
      <c r="D624" s="4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ht="12.75" customHeight="1">
      <c r="A625" s="3"/>
      <c r="B625" s="3"/>
      <c r="C625" s="3"/>
      <c r="D625" s="4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ht="12.75" customHeight="1">
      <c r="A626" s="3"/>
      <c r="B626" s="3"/>
      <c r="C626" s="3"/>
      <c r="D626" s="4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ht="12.75" customHeight="1">
      <c r="A627" s="3"/>
      <c r="B627" s="3"/>
      <c r="C627" s="3"/>
      <c r="D627" s="4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ht="12.75" customHeight="1">
      <c r="A628" s="3"/>
      <c r="B628" s="3"/>
      <c r="C628" s="3"/>
      <c r="D628" s="4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ht="12.75" customHeight="1">
      <c r="A629" s="3"/>
      <c r="B629" s="3"/>
      <c r="C629" s="3"/>
      <c r="D629" s="4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2.75" customHeight="1">
      <c r="A630" s="3"/>
      <c r="B630" s="3"/>
      <c r="C630" s="3"/>
      <c r="D630" s="4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ht="12.75" customHeight="1">
      <c r="A631" s="3"/>
      <c r="B631" s="3"/>
      <c r="C631" s="3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ht="12.75" customHeight="1">
      <c r="A632" s="3"/>
      <c r="B632" s="3"/>
      <c r="C632" s="3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ht="12.75" customHeight="1">
      <c r="A633" s="3"/>
      <c r="B633" s="3"/>
      <c r="C633" s="3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2.75" customHeight="1">
      <c r="A634" s="3"/>
      <c r="B634" s="3"/>
      <c r="C634" s="3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ht="12.75" customHeight="1">
      <c r="A635" s="3"/>
      <c r="B635" s="3"/>
      <c r="C635" s="3"/>
      <c r="D635" s="4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ht="12.75" customHeight="1">
      <c r="A636" s="3"/>
      <c r="B636" s="3"/>
      <c r="C636" s="3"/>
      <c r="D636" s="4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ht="12.75" customHeight="1">
      <c r="A637" s="3"/>
      <c r="B637" s="3"/>
      <c r="C637" s="3"/>
      <c r="D637" s="4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ht="12.75" customHeight="1">
      <c r="A638" s="3"/>
      <c r="B638" s="3"/>
      <c r="C638" s="3"/>
      <c r="D638" s="4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ht="12.75" customHeight="1">
      <c r="A639" s="3"/>
      <c r="B639" s="3"/>
      <c r="C639" s="3"/>
      <c r="D639" s="4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ht="12.75" customHeight="1">
      <c r="A640" s="3"/>
      <c r="B640" s="3"/>
      <c r="C640" s="3"/>
      <c r="D640" s="4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ht="12.75" customHeight="1">
      <c r="A641" s="3"/>
      <c r="B641" s="3"/>
      <c r="C641" s="3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ht="12.75" customHeight="1">
      <c r="A642" s="3"/>
      <c r="B642" s="3"/>
      <c r="C642" s="3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ht="12.75" customHeight="1">
      <c r="A643" s="3"/>
      <c r="B643" s="3"/>
      <c r="C643" s="3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ht="12.75" customHeight="1">
      <c r="A644" s="3"/>
      <c r="B644" s="3"/>
      <c r="C644" s="3"/>
      <c r="D644" s="4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ht="12.75" customHeight="1">
      <c r="A645" s="3"/>
      <c r="B645" s="3"/>
      <c r="C645" s="3"/>
      <c r="D645" s="4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ht="12.75" customHeight="1">
      <c r="A646" s="3"/>
      <c r="B646" s="3"/>
      <c r="C646" s="3"/>
      <c r="D646" s="4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2.75" customHeight="1">
      <c r="A647" s="3"/>
      <c r="B647" s="3"/>
      <c r="C647" s="3"/>
      <c r="D647" s="4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2.75" customHeight="1">
      <c r="A648" s="3"/>
      <c r="B648" s="3"/>
      <c r="C648" s="3"/>
      <c r="D648" s="4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ht="12.75" customHeight="1">
      <c r="A649" s="3"/>
      <c r="B649" s="3"/>
      <c r="C649" s="3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2.75" customHeight="1">
      <c r="A650" s="3"/>
      <c r="B650" s="3"/>
      <c r="C650" s="3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2.75" customHeight="1">
      <c r="A651" s="3"/>
      <c r="B651" s="3"/>
      <c r="C651" s="3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2.75" customHeight="1">
      <c r="A652" s="3"/>
      <c r="B652" s="3"/>
      <c r="C652" s="3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ht="12.75" customHeight="1">
      <c r="A653" s="3"/>
      <c r="B653" s="3"/>
      <c r="C653" s="3"/>
      <c r="D653" s="4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ht="12.75" customHeight="1">
      <c r="A654" s="3"/>
      <c r="B654" s="3"/>
      <c r="C654" s="3"/>
      <c r="D654" s="4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ht="12.75" customHeight="1">
      <c r="A655" s="3"/>
      <c r="B655" s="3"/>
      <c r="C655" s="3"/>
      <c r="D655" s="4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ht="12.75" customHeight="1">
      <c r="A656" s="3"/>
      <c r="B656" s="3"/>
      <c r="C656" s="3"/>
      <c r="D656" s="4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ht="12.75" customHeight="1">
      <c r="A657" s="3"/>
      <c r="B657" s="3"/>
      <c r="C657" s="3"/>
      <c r="D657" s="4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ht="12.75" customHeight="1">
      <c r="A658" s="3"/>
      <c r="B658" s="3"/>
      <c r="C658" s="3"/>
      <c r="D658" s="4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ht="12.75" customHeight="1">
      <c r="A659" s="3"/>
      <c r="B659" s="3"/>
      <c r="C659" s="3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ht="12.75" customHeight="1">
      <c r="A660" s="3"/>
      <c r="B660" s="3"/>
      <c r="C660" s="3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ht="12.75" customHeight="1">
      <c r="A661" s="3"/>
      <c r="B661" s="3"/>
      <c r="C661" s="3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ht="12.75" customHeight="1">
      <c r="A662" s="3"/>
      <c r="B662" s="3"/>
      <c r="C662" s="3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ht="12.75" customHeight="1">
      <c r="A663" s="3"/>
      <c r="B663" s="3"/>
      <c r="C663" s="3"/>
      <c r="D663" s="4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ht="12.75" customHeight="1">
      <c r="A664" s="3"/>
      <c r="B664" s="3"/>
      <c r="C664" s="3"/>
      <c r="D664" s="4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ht="12.75" customHeight="1">
      <c r="A665" s="3"/>
      <c r="B665" s="3"/>
      <c r="C665" s="3"/>
      <c r="D665" s="4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ht="12.75" customHeight="1">
      <c r="A666" s="3"/>
      <c r="B666" s="3"/>
      <c r="C666" s="3"/>
      <c r="D666" s="4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ht="12.75" customHeight="1">
      <c r="A667" s="3"/>
      <c r="B667" s="3"/>
      <c r="C667" s="3"/>
      <c r="D667" s="4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ht="12.75" customHeight="1">
      <c r="A668" s="3"/>
      <c r="B668" s="3"/>
      <c r="C668" s="3"/>
      <c r="D668" s="4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ht="12.75" customHeight="1">
      <c r="A669" s="3"/>
      <c r="B669" s="3"/>
      <c r="C669" s="3"/>
      <c r="D669" s="4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2.75" customHeight="1">
      <c r="A670" s="3"/>
      <c r="B670" s="3"/>
      <c r="C670" s="3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2.75" customHeight="1">
      <c r="A671" s="3"/>
      <c r="B671" s="3"/>
      <c r="C671" s="3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2.75" customHeight="1">
      <c r="A672" s="3"/>
      <c r="B672" s="3"/>
      <c r="C672" s="3"/>
      <c r="D672" s="4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12.75" customHeight="1">
      <c r="A673" s="3"/>
      <c r="B673" s="3"/>
      <c r="C673" s="3"/>
      <c r="D673" s="4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ht="12.75" customHeight="1">
      <c r="A674" s="3"/>
      <c r="B674" s="3"/>
      <c r="C674" s="3"/>
      <c r="D674" s="4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ht="12.75" customHeight="1">
      <c r="A675" s="3"/>
      <c r="B675" s="3"/>
      <c r="C675" s="3"/>
      <c r="D675" s="4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ht="12.75" customHeight="1">
      <c r="A676" s="3"/>
      <c r="B676" s="3"/>
      <c r="C676" s="3"/>
      <c r="D676" s="4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ht="12.75" customHeight="1">
      <c r="A677" s="3"/>
      <c r="B677" s="3"/>
      <c r="C677" s="3"/>
      <c r="D677" s="4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2.75" customHeight="1">
      <c r="A678" s="3"/>
      <c r="B678" s="3"/>
      <c r="C678" s="3"/>
      <c r="D678" s="4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2.75" customHeight="1">
      <c r="A679" s="3"/>
      <c r="B679" s="3"/>
      <c r="C679" s="3"/>
      <c r="D679" s="4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ht="12.75" customHeight="1">
      <c r="A680" s="3"/>
      <c r="B680" s="3"/>
      <c r="C680" s="3"/>
      <c r="D680" s="4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2.75" customHeight="1">
      <c r="A681" s="3"/>
      <c r="B681" s="3"/>
      <c r="C681" s="3"/>
      <c r="D681" s="4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2.75" customHeight="1">
      <c r="A682" s="3"/>
      <c r="B682" s="3"/>
      <c r="C682" s="3"/>
      <c r="D682" s="4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ht="12.75" customHeight="1">
      <c r="A683" s="3"/>
      <c r="B683" s="3"/>
      <c r="C683" s="3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2.75" customHeight="1">
      <c r="A684" s="3"/>
      <c r="B684" s="3"/>
      <c r="C684" s="3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2.75" customHeight="1">
      <c r="A685" s="3"/>
      <c r="B685" s="3"/>
      <c r="C685" s="3"/>
      <c r="D685" s="4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2.75" customHeight="1">
      <c r="A686" s="3"/>
      <c r="B686" s="3"/>
      <c r="C686" s="3"/>
      <c r="D686" s="4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ht="12.75" customHeight="1">
      <c r="A687" s="3"/>
      <c r="B687" s="3"/>
      <c r="C687" s="3"/>
      <c r="D687" s="4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ht="12.75" customHeight="1">
      <c r="A688" s="3"/>
      <c r="B688" s="3"/>
      <c r="C688" s="3"/>
      <c r="D688" s="4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2.75" customHeight="1">
      <c r="A689" s="3"/>
      <c r="B689" s="3"/>
      <c r="C689" s="3"/>
      <c r="D689" s="4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2.75" customHeight="1">
      <c r="A690" s="3"/>
      <c r="B690" s="3"/>
      <c r="C690" s="3"/>
      <c r="D690" s="4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ht="12.75" customHeight="1">
      <c r="A691" s="3"/>
      <c r="B691" s="3"/>
      <c r="C691" s="3"/>
      <c r="D691" s="4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2.75" customHeight="1">
      <c r="A692" s="3"/>
      <c r="B692" s="3"/>
      <c r="C692" s="3"/>
      <c r="D692" s="4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2.75" customHeight="1">
      <c r="A693" s="3"/>
      <c r="B693" s="3"/>
      <c r="C693" s="3"/>
      <c r="D693" s="4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2.75" customHeight="1">
      <c r="A694" s="3"/>
      <c r="B694" s="3"/>
      <c r="C694" s="3"/>
      <c r="D694" s="4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ht="12.75" customHeight="1">
      <c r="A695" s="3"/>
      <c r="B695" s="3"/>
      <c r="C695" s="3"/>
      <c r="D695" s="4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ht="12.75" customHeight="1">
      <c r="A696" s="3"/>
      <c r="B696" s="3"/>
      <c r="C696" s="3"/>
      <c r="D696" s="4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ht="12.75" customHeight="1">
      <c r="A697" s="3"/>
      <c r="B697" s="3"/>
      <c r="C697" s="3"/>
      <c r="D697" s="4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ht="12.75" customHeight="1">
      <c r="A698" s="3"/>
      <c r="B698" s="3"/>
      <c r="C698" s="3"/>
      <c r="D698" s="4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ht="12.75" customHeight="1">
      <c r="A699" s="3"/>
      <c r="B699" s="3"/>
      <c r="C699" s="3"/>
      <c r="D699" s="4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2.75" customHeight="1">
      <c r="A700" s="3"/>
      <c r="B700" s="3"/>
      <c r="C700" s="3"/>
      <c r="D700" s="4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ht="12.75" customHeight="1">
      <c r="A701" s="3"/>
      <c r="B701" s="3"/>
      <c r="C701" s="3"/>
      <c r="D701" s="4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ht="12.75" customHeight="1">
      <c r="A702" s="3"/>
      <c r="B702" s="3"/>
      <c r="C702" s="3"/>
      <c r="D702" s="4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2.75" customHeight="1">
      <c r="A703" s="3"/>
      <c r="B703" s="3"/>
      <c r="C703" s="3"/>
      <c r="D703" s="4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2.75" customHeight="1">
      <c r="A704" s="3"/>
      <c r="B704" s="3"/>
      <c r="C704" s="3"/>
      <c r="D704" s="4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ht="12.75" customHeight="1">
      <c r="A705" s="3"/>
      <c r="B705" s="3"/>
      <c r="C705" s="3"/>
      <c r="D705" s="4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ht="12.75" customHeight="1">
      <c r="A706" s="3"/>
      <c r="B706" s="3"/>
      <c r="C706" s="3"/>
      <c r="D706" s="4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2.75" customHeight="1">
      <c r="A707" s="3"/>
      <c r="B707" s="3"/>
      <c r="C707" s="3"/>
      <c r="D707" s="4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2.75" customHeight="1">
      <c r="A708" s="3"/>
      <c r="B708" s="3"/>
      <c r="C708" s="3"/>
      <c r="D708" s="4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ht="12.75" customHeight="1">
      <c r="A709" s="3"/>
      <c r="B709" s="3"/>
      <c r="C709" s="3"/>
      <c r="D709" s="4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2.75" customHeight="1">
      <c r="A710" s="3"/>
      <c r="B710" s="3"/>
      <c r="C710" s="3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2.75" customHeight="1">
      <c r="A711" s="3"/>
      <c r="B711" s="3"/>
      <c r="C711" s="3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2.75" customHeight="1">
      <c r="A712" s="3"/>
      <c r="B712" s="3"/>
      <c r="C712" s="3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2.75" customHeight="1">
      <c r="A713" s="3"/>
      <c r="B713" s="3"/>
      <c r="C713" s="3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ht="12.75" customHeight="1">
      <c r="A714" s="3"/>
      <c r="B714" s="3"/>
      <c r="C714" s="3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ht="12.75" customHeight="1">
      <c r="A715" s="3"/>
      <c r="B715" s="3"/>
      <c r="C715" s="3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ht="12.75" customHeight="1">
      <c r="A716" s="3"/>
      <c r="B716" s="3"/>
      <c r="C716" s="3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2.75" customHeight="1">
      <c r="A717" s="3"/>
      <c r="B717" s="3"/>
      <c r="C717" s="3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2.75" customHeight="1">
      <c r="A718" s="3"/>
      <c r="B718" s="3"/>
      <c r="C718" s="3"/>
      <c r="D718" s="4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2.75" customHeight="1">
      <c r="A719" s="3"/>
      <c r="B719" s="3"/>
      <c r="C719" s="3"/>
      <c r="D719" s="4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2.75" customHeight="1">
      <c r="A720" s="3"/>
      <c r="B720" s="3"/>
      <c r="C720" s="3"/>
      <c r="D720" s="4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ht="12.75" customHeight="1">
      <c r="A721" s="3"/>
      <c r="B721" s="3"/>
      <c r="C721" s="3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ht="12.75" customHeight="1">
      <c r="A722" s="3"/>
      <c r="B722" s="3"/>
      <c r="C722" s="3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2.75" customHeight="1">
      <c r="A723" s="3"/>
      <c r="B723" s="3"/>
      <c r="C723" s="3"/>
      <c r="D723" s="4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ht="12.75" customHeight="1">
      <c r="A724" s="3"/>
      <c r="B724" s="3"/>
      <c r="C724" s="3"/>
      <c r="D724" s="4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ht="12.75" customHeight="1">
      <c r="A725" s="3"/>
      <c r="B725" s="3"/>
      <c r="C725" s="3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2.75" customHeight="1">
      <c r="A726" s="3"/>
      <c r="B726" s="3"/>
      <c r="C726" s="3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2.75" customHeight="1">
      <c r="A727" s="3"/>
      <c r="B727" s="3"/>
      <c r="C727" s="3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ht="12.75" customHeight="1">
      <c r="A728" s="3"/>
      <c r="B728" s="3"/>
      <c r="C728" s="3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2.75" customHeight="1">
      <c r="A729" s="3"/>
      <c r="B729" s="3"/>
      <c r="C729" s="3"/>
      <c r="D729" s="4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2.75" customHeight="1">
      <c r="A730" s="3"/>
      <c r="B730" s="3"/>
      <c r="C730" s="3"/>
      <c r="D730" s="4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2.75" customHeight="1">
      <c r="A731" s="3"/>
      <c r="B731" s="3"/>
      <c r="C731" s="3"/>
      <c r="D731" s="4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ht="12.75" customHeight="1">
      <c r="A732" s="3"/>
      <c r="B732" s="3"/>
      <c r="C732" s="3"/>
      <c r="D732" s="4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ht="12.75" customHeight="1">
      <c r="A733" s="3"/>
      <c r="B733" s="3"/>
      <c r="C733" s="3"/>
      <c r="D733" s="4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2.75" customHeight="1">
      <c r="A734" s="3"/>
      <c r="B734" s="3"/>
      <c r="C734" s="3"/>
      <c r="D734" s="4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ht="12.75" customHeight="1">
      <c r="A735" s="3"/>
      <c r="B735" s="3"/>
      <c r="C735" s="3"/>
      <c r="D735" s="4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2.75" customHeight="1">
      <c r="A736" s="3"/>
      <c r="B736" s="3"/>
      <c r="C736" s="3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2.75" customHeight="1">
      <c r="A737" s="3"/>
      <c r="B737" s="3"/>
      <c r="C737" s="3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2.75" customHeight="1">
      <c r="A738" s="3"/>
      <c r="B738" s="3"/>
      <c r="C738" s="3"/>
      <c r="D738" s="4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2.75" customHeight="1">
      <c r="A739" s="3"/>
      <c r="B739" s="3"/>
      <c r="C739" s="3"/>
      <c r="D739" s="4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2.75" customHeight="1">
      <c r="A740" s="3"/>
      <c r="B740" s="3"/>
      <c r="C740" s="3"/>
      <c r="D740" s="4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2.75" customHeight="1">
      <c r="A741" s="3"/>
      <c r="B741" s="3"/>
      <c r="C741" s="3"/>
      <c r="D741" s="4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ht="12.75" customHeight="1">
      <c r="A742" s="3"/>
      <c r="B742" s="3"/>
      <c r="C742" s="3"/>
      <c r="D742" s="4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2.75" customHeight="1">
      <c r="A743" s="3"/>
      <c r="B743" s="3"/>
      <c r="C743" s="3"/>
      <c r="D743" s="4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2.75" customHeight="1">
      <c r="A744" s="3"/>
      <c r="B744" s="3"/>
      <c r="C744" s="3"/>
      <c r="D744" s="4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ht="12.75" customHeight="1">
      <c r="A745" s="3"/>
      <c r="B745" s="3"/>
      <c r="C745" s="3"/>
      <c r="D745" s="4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2.75" customHeight="1">
      <c r="A746" s="3"/>
      <c r="B746" s="3"/>
      <c r="C746" s="3"/>
      <c r="D746" s="4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ht="12.75" customHeight="1">
      <c r="A747" s="3"/>
      <c r="B747" s="3"/>
      <c r="C747" s="3"/>
      <c r="D747" s="4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ht="12.75" customHeight="1">
      <c r="A748" s="3"/>
      <c r="B748" s="3"/>
      <c r="C748" s="3"/>
      <c r="D748" s="4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ht="12.75" customHeight="1">
      <c r="A749" s="3"/>
      <c r="B749" s="3"/>
      <c r="C749" s="3"/>
      <c r="D749" s="4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ht="12.75" customHeight="1">
      <c r="A750" s="3"/>
      <c r="B750" s="3"/>
      <c r="C750" s="3"/>
      <c r="D750" s="4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ht="12.75" customHeight="1">
      <c r="A751" s="3"/>
      <c r="B751" s="3"/>
      <c r="C751" s="3"/>
      <c r="D751" s="4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2.75" customHeight="1">
      <c r="A752" s="3"/>
      <c r="B752" s="3"/>
      <c r="C752" s="3"/>
      <c r="D752" s="4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2.75" customHeight="1">
      <c r="A753" s="3"/>
      <c r="B753" s="3"/>
      <c r="C753" s="3"/>
      <c r="D753" s="4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12.75" customHeight="1">
      <c r="A754" s="3"/>
      <c r="B754" s="3"/>
      <c r="C754" s="3"/>
      <c r="D754" s="4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ht="12.75" customHeight="1">
      <c r="A755" s="3"/>
      <c r="B755" s="3"/>
      <c r="C755" s="3"/>
      <c r="D755" s="4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ht="12.75" customHeight="1">
      <c r="A756" s="3"/>
      <c r="B756" s="3"/>
      <c r="C756" s="3"/>
      <c r="D756" s="4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2.75" customHeight="1">
      <c r="A757" s="3"/>
      <c r="B757" s="3"/>
      <c r="C757" s="3"/>
      <c r="D757" s="4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2.75" customHeight="1">
      <c r="A758" s="3"/>
      <c r="B758" s="3"/>
      <c r="C758" s="3"/>
      <c r="D758" s="4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2.75" customHeight="1">
      <c r="A759" s="3"/>
      <c r="B759" s="3"/>
      <c r="C759" s="3"/>
      <c r="D759" s="4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2.75" customHeight="1">
      <c r="A760" s="3"/>
      <c r="B760" s="3"/>
      <c r="C760" s="3"/>
      <c r="D760" s="4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2.75" customHeight="1">
      <c r="A761" s="3"/>
      <c r="B761" s="3"/>
      <c r="C761" s="3"/>
      <c r="D761" s="4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ht="12.75" customHeight="1">
      <c r="A762" s="3"/>
      <c r="B762" s="3"/>
      <c r="C762" s="3"/>
      <c r="D762" s="4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2.75" customHeight="1">
      <c r="A763" s="3"/>
      <c r="B763" s="3"/>
      <c r="C763" s="3"/>
      <c r="D763" s="4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ht="12.75" customHeight="1">
      <c r="A764" s="3"/>
      <c r="B764" s="3"/>
      <c r="C764" s="3"/>
      <c r="D764" s="4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ht="12.75" customHeight="1">
      <c r="A765" s="3"/>
      <c r="B765" s="3"/>
      <c r="C765" s="3"/>
      <c r="D765" s="4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2.75" customHeight="1">
      <c r="A766" s="3"/>
      <c r="B766" s="3"/>
      <c r="C766" s="3"/>
      <c r="D766" s="4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ht="12.75" customHeight="1">
      <c r="A767" s="3"/>
      <c r="B767" s="3"/>
      <c r="C767" s="3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ht="12.75" customHeight="1">
      <c r="A768" s="3"/>
      <c r="B768" s="3"/>
      <c r="C768" s="3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ht="12.75" customHeight="1">
      <c r="A769" s="3"/>
      <c r="B769" s="3"/>
      <c r="C769" s="3"/>
      <c r="D769" s="4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ht="12.75" customHeight="1">
      <c r="A770" s="3"/>
      <c r="B770" s="3"/>
      <c r="C770" s="3"/>
      <c r="D770" s="4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ht="12.75" customHeight="1">
      <c r="A771" s="3"/>
      <c r="B771" s="3"/>
      <c r="C771" s="3"/>
      <c r="D771" s="4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ht="12.75" customHeight="1">
      <c r="A772" s="3"/>
      <c r="B772" s="3"/>
      <c r="C772" s="3"/>
      <c r="D772" s="4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ht="12.75" customHeight="1">
      <c r="A773" s="3"/>
      <c r="B773" s="3"/>
      <c r="C773" s="3"/>
      <c r="D773" s="4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ht="12.75" customHeight="1">
      <c r="A774" s="3"/>
      <c r="B774" s="3"/>
      <c r="C774" s="3"/>
      <c r="D774" s="4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ht="12.75" customHeight="1">
      <c r="A775" s="3"/>
      <c r="B775" s="3"/>
      <c r="C775" s="3"/>
      <c r="D775" s="4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ht="12.75" customHeight="1">
      <c r="A776" s="3"/>
      <c r="B776" s="3"/>
      <c r="C776" s="3"/>
      <c r="D776" s="4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2.75" customHeight="1">
      <c r="A777" s="3"/>
      <c r="B777" s="3"/>
      <c r="C777" s="3"/>
      <c r="D777" s="4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ht="12.75" customHeight="1">
      <c r="A778" s="3"/>
      <c r="B778" s="3"/>
      <c r="C778" s="3"/>
      <c r="D778" s="4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ht="12.75" customHeight="1">
      <c r="A779" s="3"/>
      <c r="B779" s="3"/>
      <c r="C779" s="3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ht="12.75" customHeight="1">
      <c r="A780" s="3"/>
      <c r="B780" s="3"/>
      <c r="C780" s="3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ht="12.75" customHeight="1">
      <c r="A781" s="3"/>
      <c r="B781" s="3"/>
      <c r="C781" s="3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2.75" customHeight="1">
      <c r="A782" s="3"/>
      <c r="B782" s="3"/>
      <c r="C782" s="3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ht="12.75" customHeight="1">
      <c r="A783" s="3"/>
      <c r="B783" s="3"/>
      <c r="C783" s="3"/>
      <c r="D783" s="4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ht="12.75" customHeight="1">
      <c r="A784" s="3"/>
      <c r="B784" s="3"/>
      <c r="C784" s="3"/>
      <c r="D784" s="4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ht="12.75" customHeight="1">
      <c r="A785" s="3"/>
      <c r="B785" s="3"/>
      <c r="C785" s="3"/>
      <c r="D785" s="4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2.75" customHeight="1">
      <c r="A786" s="3"/>
      <c r="B786" s="3"/>
      <c r="C786" s="3"/>
      <c r="D786" s="4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2.75" customHeight="1">
      <c r="A787" s="3"/>
      <c r="B787" s="3"/>
      <c r="C787" s="3"/>
      <c r="D787" s="4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ht="12.75" customHeight="1">
      <c r="A788" s="3"/>
      <c r="B788" s="3"/>
      <c r="C788" s="3"/>
      <c r="D788" s="4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ht="12.75" customHeight="1">
      <c r="A789" s="3"/>
      <c r="B789" s="3"/>
      <c r="C789" s="3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2.75" customHeight="1">
      <c r="A790" s="3"/>
      <c r="B790" s="3"/>
      <c r="C790" s="3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ht="12.75" customHeight="1">
      <c r="A791" s="3"/>
      <c r="B791" s="3"/>
      <c r="C791" s="3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2.75" customHeight="1">
      <c r="A792" s="3"/>
      <c r="B792" s="3"/>
      <c r="C792" s="3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2.75" customHeight="1">
      <c r="A793" s="3"/>
      <c r="B793" s="3"/>
      <c r="C793" s="3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2.75" customHeight="1">
      <c r="A794" s="3"/>
      <c r="B794" s="3"/>
      <c r="C794" s="3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2.75" customHeight="1">
      <c r="A795" s="3"/>
      <c r="B795" s="3"/>
      <c r="C795" s="3"/>
      <c r="D795" s="4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2.75" customHeight="1">
      <c r="A796" s="3"/>
      <c r="B796" s="3"/>
      <c r="C796" s="3"/>
      <c r="D796" s="4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ht="12.75" customHeight="1">
      <c r="A797" s="3"/>
      <c r="B797" s="3"/>
      <c r="C797" s="3"/>
      <c r="D797" s="4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2.75" customHeight="1">
      <c r="A798" s="3"/>
      <c r="B798" s="3"/>
      <c r="C798" s="3"/>
      <c r="D798" s="4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2.75" customHeight="1">
      <c r="A799" s="3"/>
      <c r="B799" s="3"/>
      <c r="C799" s="3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ht="12.75" customHeight="1">
      <c r="A800" s="3"/>
      <c r="B800" s="3"/>
      <c r="C800" s="3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ht="12.75" customHeight="1">
      <c r="A801" s="3"/>
      <c r="B801" s="3"/>
      <c r="C801" s="3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2.75" customHeight="1">
      <c r="A802" s="3"/>
      <c r="B802" s="3"/>
      <c r="C802" s="3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2.75" customHeight="1">
      <c r="A803" s="3"/>
      <c r="B803" s="3"/>
      <c r="C803" s="3"/>
      <c r="D803" s="4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2.75" customHeight="1">
      <c r="A804" s="3"/>
      <c r="B804" s="3"/>
      <c r="C804" s="3"/>
      <c r="D804" s="4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2.75" customHeight="1">
      <c r="A805" s="3"/>
      <c r="B805" s="3"/>
      <c r="C805" s="3"/>
      <c r="D805" s="4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2.75" customHeight="1">
      <c r="A806" s="3"/>
      <c r="B806" s="3"/>
      <c r="C806" s="3"/>
      <c r="D806" s="4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2.75" customHeight="1">
      <c r="A807" s="3"/>
      <c r="B807" s="3"/>
      <c r="C807" s="3"/>
      <c r="D807" s="4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2.75" customHeight="1">
      <c r="A808" s="3"/>
      <c r="B808" s="3"/>
      <c r="C808" s="3"/>
      <c r="D808" s="4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2.75" customHeight="1">
      <c r="A809" s="3"/>
      <c r="B809" s="3"/>
      <c r="C809" s="3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ht="12.75" customHeight="1">
      <c r="A810" s="3"/>
      <c r="B810" s="3"/>
      <c r="C810" s="3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ht="12.75" customHeight="1">
      <c r="A811" s="3"/>
      <c r="B811" s="3"/>
      <c r="C811" s="3"/>
      <c r="D811" s="4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ht="12.75" customHeight="1">
      <c r="A812" s="3"/>
      <c r="B812" s="3"/>
      <c r="C812" s="3"/>
      <c r="D812" s="4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ht="12.75" customHeight="1">
      <c r="A813" s="3"/>
      <c r="B813" s="3"/>
      <c r="C813" s="3"/>
      <c r="D813" s="4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ht="12.75" customHeight="1">
      <c r="A814" s="3"/>
      <c r="B814" s="3"/>
      <c r="C814" s="3"/>
      <c r="D814" s="4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ht="12.75" customHeight="1">
      <c r="A815" s="3"/>
      <c r="B815" s="3"/>
      <c r="C815" s="3"/>
      <c r="D815" s="4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ht="12.75" customHeight="1">
      <c r="A816" s="3"/>
      <c r="B816" s="3"/>
      <c r="C816" s="3"/>
      <c r="D816" s="4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ht="12.75" customHeight="1">
      <c r="A817" s="3"/>
      <c r="B817" s="3"/>
      <c r="C817" s="3"/>
      <c r="D817" s="4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ht="12.75" customHeight="1">
      <c r="A818" s="3"/>
      <c r="B818" s="3"/>
      <c r="C818" s="3"/>
      <c r="D818" s="4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ht="12.75" customHeight="1">
      <c r="A819" s="3"/>
      <c r="B819" s="3"/>
      <c r="C819" s="3"/>
      <c r="D819" s="4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ht="12.75" customHeight="1">
      <c r="A820" s="3"/>
      <c r="B820" s="3"/>
      <c r="C820" s="3"/>
      <c r="D820" s="4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ht="12.75" customHeight="1">
      <c r="A821" s="3"/>
      <c r="B821" s="3"/>
      <c r="C821" s="3"/>
      <c r="D821" s="4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ht="12.75" customHeight="1">
      <c r="A822" s="3"/>
      <c r="B822" s="3"/>
      <c r="C822" s="3"/>
      <c r="D822" s="4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ht="12.75" customHeight="1">
      <c r="A823" s="3"/>
      <c r="B823" s="3"/>
      <c r="C823" s="3"/>
      <c r="D823" s="4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ht="12.75" customHeight="1">
      <c r="A824" s="3"/>
      <c r="B824" s="3"/>
      <c r="C824" s="3"/>
      <c r="D824" s="4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ht="12.75" customHeight="1">
      <c r="A825" s="3"/>
      <c r="B825" s="3"/>
      <c r="C825" s="3"/>
      <c r="D825" s="4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ht="12.75" customHeight="1">
      <c r="A826" s="3"/>
      <c r="B826" s="3"/>
      <c r="C826" s="3"/>
      <c r="D826" s="4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ht="12.75" customHeight="1">
      <c r="A827" s="3"/>
      <c r="B827" s="3"/>
      <c r="C827" s="3"/>
      <c r="D827" s="4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ht="12.75" customHeight="1">
      <c r="A828" s="3"/>
      <c r="B828" s="3"/>
      <c r="C828" s="3"/>
      <c r="D828" s="4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ht="12.75" customHeight="1">
      <c r="A829" s="3"/>
      <c r="B829" s="3"/>
      <c r="C829" s="3"/>
      <c r="D829" s="4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2.75" customHeight="1">
      <c r="A830" s="3"/>
      <c r="B830" s="3"/>
      <c r="C830" s="3"/>
      <c r="D830" s="4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ht="12.75" customHeight="1">
      <c r="A831" s="3"/>
      <c r="B831" s="3"/>
      <c r="C831" s="3"/>
      <c r="D831" s="4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ht="12.75" customHeight="1">
      <c r="A832" s="3"/>
      <c r="B832" s="3"/>
      <c r="C832" s="3"/>
      <c r="D832" s="4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2.75" customHeight="1">
      <c r="A833" s="3"/>
      <c r="B833" s="3"/>
      <c r="C833" s="3"/>
      <c r="D833" s="4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ht="12.75" customHeight="1">
      <c r="A834" s="3"/>
      <c r="B834" s="3"/>
      <c r="C834" s="3"/>
      <c r="D834" s="4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ht="12.75" customHeight="1">
      <c r="A835" s="3"/>
      <c r="B835" s="3"/>
      <c r="C835" s="3"/>
      <c r="D835" s="4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ht="12.75" customHeight="1">
      <c r="A836" s="3"/>
      <c r="B836" s="3"/>
      <c r="C836" s="3"/>
      <c r="D836" s="4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2.75" customHeight="1">
      <c r="A837" s="3"/>
      <c r="B837" s="3"/>
      <c r="C837" s="3"/>
      <c r="D837" s="4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ht="12.75" customHeight="1">
      <c r="A838" s="3"/>
      <c r="B838" s="3"/>
      <c r="C838" s="3"/>
      <c r="D838" s="4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ht="12.75" customHeight="1">
      <c r="A839" s="3"/>
      <c r="B839" s="3"/>
      <c r="C839" s="3"/>
      <c r="D839" s="4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ht="12.75" customHeight="1">
      <c r="A840" s="3"/>
      <c r="B840" s="3"/>
      <c r="C840" s="3"/>
      <c r="D840" s="4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ht="12.75" customHeight="1">
      <c r="A841" s="3"/>
      <c r="B841" s="3"/>
      <c r="C841" s="3"/>
      <c r="D841" s="4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2.75" customHeight="1">
      <c r="A842" s="3"/>
      <c r="B842" s="3"/>
      <c r="C842" s="3"/>
      <c r="D842" s="4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2.75" customHeight="1">
      <c r="A843" s="3"/>
      <c r="B843" s="3"/>
      <c r="C843" s="3"/>
      <c r="D843" s="4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12.75" customHeight="1">
      <c r="A844" s="3"/>
      <c r="B844" s="3"/>
      <c r="C844" s="3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ht="12.75" customHeight="1">
      <c r="A845" s="3"/>
      <c r="B845" s="3"/>
      <c r="C845" s="3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ht="12.75" customHeight="1">
      <c r="A846" s="3"/>
      <c r="B846" s="3"/>
      <c r="C846" s="3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2.75" customHeight="1">
      <c r="A847" s="3"/>
      <c r="B847" s="3"/>
      <c r="C847" s="3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ht="12.75" customHeight="1">
      <c r="A848" s="3"/>
      <c r="B848" s="3"/>
      <c r="C848" s="3"/>
      <c r="D848" s="4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ht="12.75" customHeight="1">
      <c r="A849" s="3"/>
      <c r="B849" s="3"/>
      <c r="C849" s="3"/>
      <c r="D849" s="4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ht="12.75" customHeight="1">
      <c r="A850" s="3"/>
      <c r="B850" s="3"/>
      <c r="C850" s="3"/>
      <c r="D850" s="4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ht="12.75" customHeight="1">
      <c r="A851" s="3"/>
      <c r="B851" s="3"/>
      <c r="C851" s="3"/>
      <c r="D851" s="4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ht="12.75" customHeight="1">
      <c r="A852" s="3"/>
      <c r="B852" s="3"/>
      <c r="C852" s="3"/>
      <c r="D852" s="4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ht="12.75" customHeight="1">
      <c r="A853" s="3"/>
      <c r="B853" s="3"/>
      <c r="C853" s="3"/>
      <c r="D853" s="4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ht="12.75" customHeight="1">
      <c r="A854" s="3"/>
      <c r="B854" s="3"/>
      <c r="C854" s="3"/>
      <c r="D854" s="4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ht="12.75" customHeight="1">
      <c r="A855" s="3"/>
      <c r="B855" s="3"/>
      <c r="C855" s="3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ht="12.75" customHeight="1">
      <c r="A856" s="3"/>
      <c r="B856" s="3"/>
      <c r="C856" s="3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2.75" customHeight="1">
      <c r="A857" s="3"/>
      <c r="B857" s="3"/>
      <c r="C857" s="3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ht="12.75" customHeight="1">
      <c r="A858" s="3"/>
      <c r="B858" s="3"/>
      <c r="C858" s="3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ht="12.75" customHeight="1">
      <c r="A859" s="3"/>
      <c r="B859" s="3"/>
      <c r="C859" s="3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2.75" customHeight="1">
      <c r="A860" s="3"/>
      <c r="B860" s="3"/>
      <c r="C860" s="3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2.75" customHeight="1">
      <c r="A861" s="3"/>
      <c r="B861" s="3"/>
      <c r="C861" s="3"/>
      <c r="D861" s="4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2.75" customHeight="1">
      <c r="A862" s="3"/>
      <c r="B862" s="3"/>
      <c r="C862" s="3"/>
      <c r="D862" s="4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2.75" customHeight="1">
      <c r="A863" s="3"/>
      <c r="B863" s="3"/>
      <c r="C863" s="3"/>
      <c r="D863" s="4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ht="12.75" customHeight="1">
      <c r="A864" s="3"/>
      <c r="B864" s="3"/>
      <c r="C864" s="3"/>
      <c r="D864" s="4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ht="12.75" customHeight="1">
      <c r="A865" s="3"/>
      <c r="B865" s="3"/>
      <c r="C865" s="3"/>
      <c r="D865" s="4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ht="12.75" customHeight="1">
      <c r="A866" s="3"/>
      <c r="B866" s="3"/>
      <c r="C866" s="3"/>
      <c r="D866" s="4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ht="12.75" customHeight="1">
      <c r="A867" s="3"/>
      <c r="B867" s="3"/>
      <c r="C867" s="3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ht="12.75" customHeight="1">
      <c r="A868" s="3"/>
      <c r="B868" s="3"/>
      <c r="C868" s="3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ht="12.75" customHeight="1">
      <c r="A869" s="3"/>
      <c r="B869" s="3"/>
      <c r="C869" s="3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ht="12.75" customHeight="1">
      <c r="A870" s="3"/>
      <c r="B870" s="3"/>
      <c r="C870" s="3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ht="12.75" customHeight="1">
      <c r="A871" s="3"/>
      <c r="B871" s="3"/>
      <c r="C871" s="3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ht="12.75" customHeight="1">
      <c r="A872" s="3"/>
      <c r="B872" s="3"/>
      <c r="C872" s="3"/>
      <c r="D872" s="4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ht="12.75" customHeight="1">
      <c r="A873" s="3"/>
      <c r="B873" s="3"/>
      <c r="C873" s="3"/>
      <c r="D873" s="4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ht="12.75" customHeight="1">
      <c r="A874" s="3"/>
      <c r="B874" s="3"/>
      <c r="C874" s="3"/>
      <c r="D874" s="4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ht="12.75" customHeight="1">
      <c r="A875" s="3"/>
      <c r="B875" s="3"/>
      <c r="C875" s="3"/>
      <c r="D875" s="4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ht="12.75" customHeight="1">
      <c r="A876" s="3"/>
      <c r="B876" s="3"/>
      <c r="C876" s="3"/>
      <c r="D876" s="4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ht="12.75" customHeight="1">
      <c r="A877" s="3"/>
      <c r="B877" s="3"/>
      <c r="C877" s="3"/>
      <c r="D877" s="4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ht="12.75" customHeight="1">
      <c r="A878" s="3"/>
      <c r="B878" s="3"/>
      <c r="C878" s="3"/>
      <c r="D878" s="4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ht="12.75" customHeight="1">
      <c r="A879" s="3"/>
      <c r="B879" s="3"/>
      <c r="C879" s="3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ht="12.75" customHeight="1">
      <c r="A880" s="3"/>
      <c r="B880" s="3"/>
      <c r="C880" s="3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ht="12.75" customHeight="1">
      <c r="A881" s="3"/>
      <c r="B881" s="3"/>
      <c r="C881" s="3"/>
      <c r="D881" s="4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ht="12.75" customHeight="1">
      <c r="A882" s="3"/>
      <c r="B882" s="3"/>
      <c r="C882" s="3"/>
      <c r="D882" s="4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ht="12.75" customHeight="1">
      <c r="A883" s="3"/>
      <c r="B883" s="3"/>
      <c r="C883" s="3"/>
      <c r="D883" s="4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2.75" customHeight="1">
      <c r="A884" s="3"/>
      <c r="B884" s="3"/>
      <c r="C884" s="3"/>
      <c r="D884" s="4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2.75" customHeight="1">
      <c r="A885" s="3"/>
      <c r="B885" s="3"/>
      <c r="C885" s="3"/>
      <c r="D885" s="4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ht="12.75" customHeight="1">
      <c r="A886" s="3"/>
      <c r="B886" s="3"/>
      <c r="C886" s="3"/>
      <c r="D886" s="4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ht="12.75" customHeight="1">
      <c r="A887" s="3"/>
      <c r="B887" s="3"/>
      <c r="C887" s="3"/>
      <c r="D887" s="4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ht="12.75" customHeight="1">
      <c r="A888" s="3"/>
      <c r="B888" s="3"/>
      <c r="C888" s="3"/>
      <c r="D888" s="4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2.75" customHeight="1">
      <c r="A889" s="3"/>
      <c r="B889" s="3"/>
      <c r="C889" s="3"/>
      <c r="D889" s="4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ht="12.75" customHeight="1">
      <c r="A890" s="3"/>
      <c r="B890" s="3"/>
      <c r="C890" s="3"/>
      <c r="D890" s="4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ht="12.75" customHeight="1">
      <c r="A891" s="3"/>
      <c r="B891" s="3"/>
      <c r="C891" s="3"/>
      <c r="D891" s="4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2.75" customHeight="1">
      <c r="A892" s="3"/>
      <c r="B892" s="3"/>
      <c r="C892" s="3"/>
      <c r="D892" s="4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2.75" customHeight="1">
      <c r="A893" s="3"/>
      <c r="B893" s="3"/>
      <c r="C893" s="3"/>
      <c r="D893" s="4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ht="12.75" customHeight="1">
      <c r="A894" s="3"/>
      <c r="B894" s="3"/>
      <c r="C894" s="3"/>
      <c r="D894" s="4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ht="12.75" customHeight="1">
      <c r="A895" s="3"/>
      <c r="B895" s="3"/>
      <c r="C895" s="3"/>
      <c r="D895" s="4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ht="12.75" customHeight="1">
      <c r="A896" s="3"/>
      <c r="B896" s="3"/>
      <c r="C896" s="3"/>
      <c r="D896" s="4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ht="12.75" customHeight="1">
      <c r="A897" s="3"/>
      <c r="B897" s="3"/>
      <c r="C897" s="3"/>
      <c r="D897" s="4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ht="12.75" customHeight="1">
      <c r="A898" s="3"/>
      <c r="B898" s="3"/>
      <c r="C898" s="3"/>
      <c r="D898" s="4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ht="12.75" customHeight="1">
      <c r="A899" s="3"/>
      <c r="B899" s="3"/>
      <c r="C899" s="3"/>
      <c r="D899" s="4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ht="12.75" customHeight="1">
      <c r="A900" s="3"/>
      <c r="B900" s="3"/>
      <c r="C900" s="3"/>
      <c r="D900" s="4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ht="12.75" customHeight="1">
      <c r="A901" s="3"/>
      <c r="B901" s="3"/>
      <c r="C901" s="3"/>
      <c r="D901" s="4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ht="12.75" customHeight="1">
      <c r="A902" s="3"/>
      <c r="B902" s="3"/>
      <c r="C902" s="3"/>
      <c r="D902" s="4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ht="12.75" customHeight="1">
      <c r="A903" s="3"/>
      <c r="B903" s="3"/>
      <c r="C903" s="3"/>
      <c r="D903" s="4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ht="12.75" customHeight="1">
      <c r="A904" s="3"/>
      <c r="B904" s="3"/>
      <c r="C904" s="3"/>
      <c r="D904" s="4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ht="12.75" customHeight="1">
      <c r="A905" s="3"/>
      <c r="B905" s="3"/>
      <c r="C905" s="3"/>
      <c r="D905" s="4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ht="12.75" customHeight="1">
      <c r="A906" s="3"/>
      <c r="B906" s="3"/>
      <c r="C906" s="3"/>
      <c r="D906" s="4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ht="12.75" customHeight="1">
      <c r="A907" s="3"/>
      <c r="B907" s="3"/>
      <c r="C907" s="3"/>
      <c r="D907" s="4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ht="12.75" customHeight="1">
      <c r="A908" s="3"/>
      <c r="B908" s="3"/>
      <c r="C908" s="3"/>
      <c r="D908" s="4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ht="12.75" customHeight="1">
      <c r="A909" s="3"/>
      <c r="B909" s="3"/>
      <c r="C909" s="3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ht="12.75" customHeight="1">
      <c r="A910" s="3"/>
      <c r="B910" s="3"/>
      <c r="C910" s="3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ht="12.75" customHeight="1">
      <c r="A911" s="3"/>
      <c r="B911" s="3"/>
      <c r="C911" s="3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ht="12.75" customHeight="1">
      <c r="A912" s="3"/>
      <c r="B912" s="3"/>
      <c r="C912" s="3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ht="12.75" customHeight="1">
      <c r="A913" s="3"/>
      <c r="B913" s="3"/>
      <c r="C913" s="3"/>
      <c r="D913" s="4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ht="12.75" customHeight="1">
      <c r="A914" s="3"/>
      <c r="B914" s="3"/>
      <c r="C914" s="3"/>
      <c r="D914" s="4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ht="12.75" customHeight="1">
      <c r="A915" s="3"/>
      <c r="B915" s="3"/>
      <c r="C915" s="3"/>
      <c r="D915" s="4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ht="12.75" customHeight="1">
      <c r="A916" s="3"/>
      <c r="B916" s="3"/>
      <c r="C916" s="3"/>
      <c r="D916" s="4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ht="12.75" customHeight="1">
      <c r="A917" s="3"/>
      <c r="B917" s="3"/>
      <c r="C917" s="3"/>
      <c r="D917" s="4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2.75" customHeight="1">
      <c r="A918" s="3"/>
      <c r="B918" s="3"/>
      <c r="C918" s="3"/>
      <c r="D918" s="4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ht="12.75" customHeight="1">
      <c r="A919" s="3"/>
      <c r="B919" s="3"/>
      <c r="C919" s="3"/>
      <c r="D919" s="4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ht="12.75" customHeight="1">
      <c r="A920" s="3"/>
      <c r="B920" s="3"/>
      <c r="C920" s="3"/>
      <c r="D920" s="4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ht="12.75" customHeight="1">
      <c r="A921" s="3"/>
      <c r="B921" s="3"/>
      <c r="C921" s="3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ht="12.75" customHeight="1">
      <c r="A922" s="3"/>
      <c r="B922" s="3"/>
      <c r="C922" s="3"/>
      <c r="D922" s="4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2.75" customHeight="1">
      <c r="A923" s="3"/>
      <c r="B923" s="3"/>
      <c r="C923" s="3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2.75" customHeight="1">
      <c r="A924" s="3"/>
      <c r="B924" s="3"/>
      <c r="C924" s="3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ht="12.75" customHeight="1">
      <c r="A925" s="3"/>
      <c r="B925" s="3"/>
      <c r="C925" s="3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ht="12.75" customHeight="1">
      <c r="A926" s="3"/>
      <c r="B926" s="3"/>
      <c r="C926" s="3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ht="12.75" customHeight="1">
      <c r="A927" s="3"/>
      <c r="B927" s="3"/>
      <c r="C927" s="3"/>
      <c r="D927" s="4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ht="12.75" customHeight="1">
      <c r="A928" s="3"/>
      <c r="B928" s="3"/>
      <c r="C928" s="3"/>
      <c r="D928" s="4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ht="12.75" customHeight="1">
      <c r="A929" s="3"/>
      <c r="B929" s="3"/>
      <c r="C929" s="3"/>
      <c r="D929" s="4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ht="12.75" customHeight="1">
      <c r="A930" s="3"/>
      <c r="B930" s="3"/>
      <c r="C930" s="3"/>
      <c r="D930" s="4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ht="12.75" customHeight="1">
      <c r="A931" s="3"/>
      <c r="B931" s="3"/>
      <c r="C931" s="3"/>
      <c r="D931" s="4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2.75" customHeight="1">
      <c r="A932" s="3"/>
      <c r="B932" s="3"/>
      <c r="C932" s="3"/>
      <c r="D932" s="4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2.75" customHeight="1">
      <c r="A933" s="3"/>
      <c r="B933" s="3"/>
      <c r="C933" s="3"/>
      <c r="D933" s="4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ht="12.75" customHeight="1">
      <c r="A934" s="3"/>
      <c r="B934" s="3"/>
      <c r="C934" s="3"/>
      <c r="D934" s="4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ht="12.75" customHeight="1">
      <c r="A935" s="3"/>
      <c r="B935" s="3"/>
      <c r="C935" s="3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ht="12.75" customHeight="1">
      <c r="A936" s="3"/>
      <c r="B936" s="3"/>
      <c r="C936" s="3"/>
      <c r="D936" s="4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1:41" ht="12.75" customHeight="1">
      <c r="A937" s="3"/>
      <c r="B937" s="3"/>
      <c r="C937" s="3"/>
      <c r="D937" s="4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1:41" ht="12.75" customHeight="1">
      <c r="A938" s="3"/>
      <c r="B938" s="3"/>
      <c r="C938" s="3"/>
      <c r="D938" s="4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1:41" ht="12.75" customHeight="1">
      <c r="A939" s="3"/>
      <c r="B939" s="3"/>
      <c r="C939" s="3"/>
      <c r="D939" s="4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1:41" ht="12.75" customHeight="1">
      <c r="A940" s="3"/>
      <c r="B940" s="3"/>
      <c r="C940" s="3"/>
      <c r="D940" s="4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1:41" ht="12.75" customHeight="1">
      <c r="A941" s="3"/>
      <c r="B941" s="3"/>
      <c r="C941" s="3"/>
      <c r="D941" s="4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1:41" ht="12.75" customHeight="1">
      <c r="A942" s="3"/>
      <c r="B942" s="3"/>
      <c r="C942" s="3"/>
      <c r="D942" s="4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1:41" ht="12.75" customHeight="1">
      <c r="A943" s="3"/>
      <c r="B943" s="3"/>
      <c r="C943" s="3"/>
      <c r="D943" s="4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1:41" ht="12.75" customHeight="1">
      <c r="A944" s="3"/>
      <c r="B944" s="3"/>
      <c r="C944" s="3"/>
      <c r="D944" s="4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1:41" ht="12.75" customHeight="1">
      <c r="A945" s="3"/>
      <c r="B945" s="3"/>
      <c r="C945" s="3"/>
      <c r="D945" s="4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1:41" ht="12.75" customHeight="1">
      <c r="A946" s="3"/>
      <c r="B946" s="3"/>
      <c r="C946" s="3"/>
      <c r="D946" s="4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1:41" ht="12.75" customHeight="1">
      <c r="A947" s="3"/>
      <c r="B947" s="3"/>
      <c r="C947" s="3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1:41" ht="12.75" customHeight="1">
      <c r="A948" s="3"/>
      <c r="B948" s="3"/>
      <c r="C948" s="3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1:41" ht="12.75" customHeight="1">
      <c r="A949" s="3"/>
      <c r="B949" s="3"/>
      <c r="C949" s="3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2.75" customHeight="1">
      <c r="A950" s="3"/>
      <c r="B950" s="3"/>
      <c r="C950" s="3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2.75" customHeight="1">
      <c r="A951" s="3"/>
      <c r="B951" s="3"/>
      <c r="C951" s="3"/>
      <c r="D951" s="4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1:41" ht="12.75" customHeight="1">
      <c r="A952" s="3"/>
      <c r="B952" s="3"/>
      <c r="C952" s="3"/>
      <c r="D952" s="4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1:41" ht="12.75" customHeight="1">
      <c r="A953" s="3"/>
      <c r="B953" s="3"/>
      <c r="C953" s="3"/>
      <c r="D953" s="4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1:41" ht="12.75" customHeight="1">
      <c r="A954" s="3"/>
      <c r="B954" s="3"/>
      <c r="C954" s="3"/>
      <c r="D954" s="4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1:41" ht="12.75" customHeight="1">
      <c r="A955" s="3"/>
      <c r="B955" s="3"/>
      <c r="C955" s="3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1:41" ht="12.75" customHeight="1">
      <c r="A956" s="3"/>
      <c r="B956" s="3"/>
      <c r="C956" s="3"/>
      <c r="D956" s="4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1:41" ht="12.75" customHeight="1">
      <c r="A957" s="3"/>
      <c r="B957" s="3"/>
      <c r="C957" s="3"/>
      <c r="D957" s="4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1:41" ht="12.75" customHeight="1">
      <c r="A958" s="3"/>
      <c r="B958" s="3"/>
      <c r="C958" s="3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1:41" ht="12.75" customHeight="1">
      <c r="A959" s="3"/>
      <c r="B959" s="3"/>
      <c r="C959" s="3"/>
      <c r="D959" s="4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1:41" ht="12.75" customHeight="1">
      <c r="A960" s="3"/>
      <c r="B960" s="3"/>
      <c r="C960" s="3"/>
      <c r="D960" s="4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1:41" ht="12.75" customHeight="1">
      <c r="A961" s="3"/>
      <c r="B961" s="3"/>
      <c r="C961" s="3"/>
      <c r="D961" s="4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1:41" ht="12.75" customHeight="1">
      <c r="A962" s="3"/>
      <c r="B962" s="3"/>
      <c r="C962" s="3"/>
      <c r="D962" s="4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1:41" ht="12.75" customHeight="1">
      <c r="A963" s="3"/>
      <c r="B963" s="3"/>
      <c r="C963" s="3"/>
      <c r="D963" s="4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1:41" ht="12.75" customHeight="1">
      <c r="A964" s="3"/>
      <c r="B964" s="3"/>
      <c r="C964" s="3"/>
      <c r="D964" s="4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1:41" ht="12.75" customHeight="1">
      <c r="A965" s="3"/>
      <c r="B965" s="3"/>
      <c r="C965" s="3"/>
      <c r="D965" s="4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1:41" ht="12.75" customHeight="1">
      <c r="A966" s="3"/>
      <c r="B966" s="3"/>
      <c r="C966" s="3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1:41" ht="12.75" customHeight="1">
      <c r="A967" s="3"/>
      <c r="B967" s="3"/>
      <c r="C967" s="3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1:41" ht="12.75" customHeight="1">
      <c r="A968" s="3"/>
      <c r="B968" s="3"/>
      <c r="C968" s="3"/>
      <c r="D968" s="4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1:41" ht="12.75" customHeight="1">
      <c r="A969" s="3"/>
      <c r="B969" s="3"/>
      <c r="C969" s="3"/>
      <c r="D969" s="4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1:41" ht="12.75" customHeight="1">
      <c r="A970" s="3"/>
      <c r="B970" s="3"/>
      <c r="C970" s="3"/>
      <c r="D970" s="4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1:41" ht="12.75" customHeight="1">
      <c r="A971" s="3"/>
      <c r="B971" s="3"/>
      <c r="C971" s="3"/>
      <c r="D971" s="4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1:41" ht="12.75" customHeight="1">
      <c r="A972" s="3"/>
      <c r="B972" s="3"/>
      <c r="C972" s="3"/>
      <c r="D972" s="4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1:41" ht="12.75" customHeight="1">
      <c r="A973" s="3"/>
      <c r="B973" s="3"/>
      <c r="C973" s="3"/>
      <c r="D973" s="4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1:41" ht="12.75" customHeight="1">
      <c r="A974" s="3"/>
      <c r="B974" s="3"/>
      <c r="C974" s="3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1:41" ht="12.75" customHeight="1">
      <c r="A975" s="3"/>
      <c r="B975" s="3"/>
      <c r="C975" s="3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H975" s="3"/>
      <c r="AI975" s="3"/>
      <c r="AJ975" s="3"/>
      <c r="AK975" s="3"/>
      <c r="AL975" s="3"/>
      <c r="AM975" s="3"/>
      <c r="AN975" s="3"/>
      <c r="AO975" s="3"/>
    </row>
    <row r="976" spans="1:41" ht="12.75" customHeight="1">
      <c r="A976" s="3"/>
      <c r="B976" s="3"/>
      <c r="C976" s="3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H976" s="3"/>
      <c r="AI976" s="3"/>
      <c r="AJ976" s="3"/>
      <c r="AK976" s="3"/>
      <c r="AL976" s="3"/>
      <c r="AM976" s="3"/>
      <c r="AN976" s="3"/>
      <c r="AO976" s="3"/>
    </row>
    <row r="977" spans="1:41" ht="12.75" customHeight="1">
      <c r="A977" s="3"/>
      <c r="B977" s="3"/>
      <c r="C977" s="3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H977" s="3"/>
      <c r="AI977" s="3"/>
      <c r="AJ977" s="3"/>
      <c r="AK977" s="3"/>
      <c r="AL977" s="3"/>
      <c r="AM977" s="3"/>
      <c r="AN977" s="3"/>
      <c r="AO977" s="3"/>
    </row>
    <row r="978" spans="1:41" ht="12.75" customHeight="1">
      <c r="A978" s="3"/>
      <c r="B978" s="3"/>
      <c r="C978" s="3"/>
      <c r="D978" s="4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H978" s="3"/>
      <c r="AI978" s="3"/>
      <c r="AJ978" s="3"/>
      <c r="AK978" s="3"/>
      <c r="AL978" s="3"/>
      <c r="AM978" s="3"/>
      <c r="AN978" s="3"/>
      <c r="AO978" s="3"/>
    </row>
    <row r="979" spans="1:31" ht="15" customHeight="1">
      <c r="A979" s="3"/>
      <c r="B979" s="3"/>
      <c r="C979" s="3"/>
      <c r="D979" s="4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5" customHeight="1">
      <c r="A980" s="3"/>
      <c r="B980" s="3"/>
      <c r="C980" s="3"/>
      <c r="D980" s="4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5" customHeight="1">
      <c r="A981" s="3"/>
      <c r="B981" s="3"/>
      <c r="C981" s="3"/>
      <c r="D981" s="4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5" customHeight="1">
      <c r="A982" s="3"/>
      <c r="B982" s="3"/>
      <c r="C982" s="3"/>
      <c r="D982" s="4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5" customHeight="1">
      <c r="A983" s="3"/>
      <c r="B983" s="3"/>
      <c r="C983" s="3"/>
      <c r="D983" s="4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5" customHeight="1">
      <c r="A984" s="3"/>
      <c r="B984" s="3"/>
      <c r="C984" s="3"/>
      <c r="D984" s="4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5" customHeight="1">
      <c r="A985" s="3"/>
      <c r="B985" s="3"/>
      <c r="C985" s="3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3:12" ht="15" customHeight="1">
      <c r="C986" s="3"/>
      <c r="D986" s="4"/>
      <c r="E986" s="4"/>
      <c r="F986" s="3"/>
      <c r="L986" s="3"/>
    </row>
    <row r="987" spans="3:12" ht="15" customHeight="1">
      <c r="C987" s="3"/>
      <c r="D987" s="4"/>
      <c r="E987" s="4"/>
      <c r="F987" s="3"/>
      <c r="L987" s="3"/>
    </row>
    <row r="988" spans="3:12" ht="15" customHeight="1">
      <c r="C988" s="3"/>
      <c r="D988" s="4"/>
      <c r="E988" s="4"/>
      <c r="F988" s="3"/>
      <c r="L988" s="3"/>
    </row>
    <row r="989" spans="3:6" ht="15" customHeight="1">
      <c r="C989" s="3"/>
      <c r="D989" s="4"/>
      <c r="E989" s="4"/>
      <c r="F989" s="3"/>
    </row>
    <row r="990" spans="3:6" ht="15" customHeight="1">
      <c r="C990" s="3"/>
      <c r="D990" s="4"/>
      <c r="E990" s="4"/>
      <c r="F990" s="3"/>
    </row>
    <row r="991" spans="3:6" ht="15" customHeight="1">
      <c r="C991" s="3"/>
      <c r="D991" s="4"/>
      <c r="E991" s="4"/>
      <c r="F991" s="3"/>
    </row>
    <row r="992" spans="3:6" ht="15" customHeight="1">
      <c r="C992" s="3"/>
      <c r="D992" s="4"/>
      <c r="E992" s="4"/>
      <c r="F992" s="3"/>
    </row>
    <row r="993" spans="3:6" ht="15" customHeight="1">
      <c r="C993" s="3"/>
      <c r="D993" s="4"/>
      <c r="E993" s="4"/>
      <c r="F993" s="3"/>
    </row>
    <row r="994" spans="3:6" ht="15" customHeight="1">
      <c r="C994" s="3"/>
      <c r="D994" s="4"/>
      <c r="E994" s="4"/>
      <c r="F994" s="3"/>
    </row>
    <row r="995" spans="3:6" ht="15" customHeight="1">
      <c r="C995" s="3"/>
      <c r="D995" s="4"/>
      <c r="E995" s="4"/>
      <c r="F995" s="3"/>
    </row>
    <row r="996" spans="3:6" ht="15" customHeight="1">
      <c r="C996" s="3"/>
      <c r="D996" s="4"/>
      <c r="E996" s="4"/>
      <c r="F996" s="3"/>
    </row>
    <row r="997" spans="3:6" ht="15" customHeight="1">
      <c r="C997" s="3"/>
      <c r="D997" s="4"/>
      <c r="E997" s="4"/>
      <c r="F997" s="3"/>
    </row>
    <row r="998" spans="3:6" ht="15" customHeight="1">
      <c r="C998" s="3"/>
      <c r="D998" s="4"/>
      <c r="E998" s="4"/>
      <c r="F998" s="3"/>
    </row>
    <row r="999" spans="3:6" ht="15" customHeight="1">
      <c r="C999" s="3"/>
      <c r="D999" s="4"/>
      <c r="E999" s="4"/>
      <c r="F999" s="3"/>
    </row>
    <row r="1000" spans="3:6" ht="15" customHeight="1">
      <c r="C1000" s="3"/>
      <c r="D1000" s="4"/>
      <c r="E1000" s="4"/>
      <c r="F1000" s="3"/>
    </row>
    <row r="1001" spans="3:6" ht="15" customHeight="1">
      <c r="C1001" s="3"/>
      <c r="D1001" s="4"/>
      <c r="E1001" s="4"/>
      <c r="F1001" s="3"/>
    </row>
    <row r="1002" spans="3:6" ht="15" customHeight="1">
      <c r="C1002" s="3"/>
      <c r="D1002" s="4"/>
      <c r="E1002" s="4"/>
      <c r="F1002" s="3"/>
    </row>
    <row r="1003" spans="3:6" ht="15" customHeight="1">
      <c r="C1003" s="3"/>
      <c r="D1003" s="4"/>
      <c r="E1003" s="4"/>
      <c r="F1003" s="3"/>
    </row>
    <row r="1004" spans="3:6" ht="15" customHeight="1">
      <c r="C1004" s="3"/>
      <c r="D1004" s="4"/>
      <c r="E1004" s="4"/>
      <c r="F1004" s="3"/>
    </row>
    <row r="1005" spans="3:6" ht="15" customHeight="1">
      <c r="C1005" s="3"/>
      <c r="D1005" s="4"/>
      <c r="E1005" s="4"/>
      <c r="F1005" s="3"/>
    </row>
    <row r="1006" spans="3:6" ht="15" customHeight="1">
      <c r="C1006" s="3"/>
      <c r="D1006" s="4"/>
      <c r="E1006" s="4"/>
      <c r="F1006" s="3"/>
    </row>
    <row r="1007" spans="3:6" ht="15" customHeight="1">
      <c r="C1007" s="3"/>
      <c r="D1007" s="4"/>
      <c r="E1007" s="4"/>
      <c r="F1007" s="3"/>
    </row>
    <row r="1008" spans="3:6" ht="15" customHeight="1">
      <c r="C1008" s="3"/>
      <c r="D1008" s="4"/>
      <c r="E1008" s="4"/>
      <c r="F1008" s="3"/>
    </row>
    <row r="1009" spans="3:6" ht="15" customHeight="1">
      <c r="C1009" s="3"/>
      <c r="D1009" s="4"/>
      <c r="E1009" s="4"/>
      <c r="F1009" s="3"/>
    </row>
  </sheetData>
  <sheetProtection/>
  <autoFilter ref="A1:Y981"/>
  <mergeCells count="3">
    <mergeCell ref="F3:M3"/>
    <mergeCell ref="N3:W3"/>
    <mergeCell ref="D4:E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  <rowBreaks count="2" manualBreakCount="2">
    <brk id="41" max="23" man="1"/>
    <brk id="96" max="23" man="1"/>
  </rowBreaks>
  <colBreaks count="1" manualBreakCount="1">
    <brk id="24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989"/>
  <sheetViews>
    <sheetView zoomScale="90" zoomScaleNormal="90" zoomScaleSheetLayoutView="50" workbookViewId="0" topLeftCell="A1">
      <selection activeCell="M22" sqref="M22"/>
    </sheetView>
  </sheetViews>
  <sheetFormatPr defaultColWidth="17.28125" defaultRowHeight="15" customHeight="1"/>
  <cols>
    <col min="1" max="1" width="4.7109375" style="24" customWidth="1"/>
    <col min="2" max="2" width="25.7109375" style="24" customWidth="1"/>
    <col min="3" max="3" width="15.7109375" style="24" customWidth="1"/>
    <col min="4" max="5" width="6.28125" style="59" customWidth="1"/>
    <col min="6" max="15" width="6.28125" style="24" customWidth="1"/>
    <col min="16" max="16" width="7.7109375" style="24" bestFit="1" customWidth="1"/>
    <col min="17" max="23" width="6.28125" style="24" customWidth="1"/>
    <col min="24" max="24" width="33.8515625" style="24" bestFit="1" customWidth="1"/>
    <col min="25" max="25" width="13.57421875" style="24" bestFit="1" customWidth="1"/>
    <col min="26" max="27" width="10.7109375" style="24" customWidth="1"/>
    <col min="28" max="30" width="9.28125" style="24" customWidth="1"/>
    <col min="31" max="40" width="9.140625" style="24" customWidth="1"/>
    <col min="41" max="16384" width="17.28125" style="24" customWidth="1"/>
  </cols>
  <sheetData>
    <row r="1" spans="1:40" s="32" customFormat="1" ht="25.5" customHeight="1">
      <c r="A1" s="1" t="s">
        <v>75</v>
      </c>
      <c r="B1" s="27"/>
      <c r="C1" s="28"/>
      <c r="D1" s="58"/>
      <c r="E1" s="58"/>
      <c r="F1" s="29"/>
      <c r="G1" s="29"/>
      <c r="H1" s="29"/>
      <c r="I1" s="29"/>
      <c r="J1" s="29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12.75" customHeight="1" thickBot="1">
      <c r="A2" s="3"/>
      <c r="B2" s="3"/>
      <c r="C2" s="7"/>
      <c r="D2" s="4"/>
      <c r="E2" s="4"/>
      <c r="F2" s="8"/>
      <c r="G2" s="8"/>
      <c r="H2" s="8"/>
      <c r="I2" s="3"/>
      <c r="J2" s="8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3.5" customHeight="1" thickBot="1">
      <c r="A3" s="62" t="s">
        <v>0</v>
      </c>
      <c r="B3" s="63" t="s">
        <v>1</v>
      </c>
      <c r="C3" s="147" t="s">
        <v>2</v>
      </c>
      <c r="D3" s="62"/>
      <c r="E3" s="162"/>
      <c r="F3" s="270" t="s">
        <v>58</v>
      </c>
      <c r="G3" s="271"/>
      <c r="H3" s="271"/>
      <c r="I3" s="271"/>
      <c r="J3" s="271"/>
      <c r="K3" s="271"/>
      <c r="L3" s="271"/>
      <c r="M3" s="272"/>
      <c r="N3" s="273" t="s">
        <v>59</v>
      </c>
      <c r="O3" s="274"/>
      <c r="P3" s="274"/>
      <c r="Q3" s="275"/>
      <c r="R3" s="275"/>
      <c r="S3" s="275"/>
      <c r="T3" s="274"/>
      <c r="U3" s="274"/>
      <c r="V3" s="274"/>
      <c r="W3" s="276"/>
      <c r="X3" s="15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40.25" customHeight="1">
      <c r="A4" s="64"/>
      <c r="B4" s="60" t="s">
        <v>233</v>
      </c>
      <c r="C4" s="154" t="s">
        <v>3</v>
      </c>
      <c r="D4" s="277" t="s">
        <v>234</v>
      </c>
      <c r="E4" s="278"/>
      <c r="F4" s="148" t="s">
        <v>14</v>
      </c>
      <c r="G4" s="149" t="s">
        <v>15</v>
      </c>
      <c r="H4" s="148" t="s">
        <v>77</v>
      </c>
      <c r="I4" s="150" t="s">
        <v>78</v>
      </c>
      <c r="J4" s="150" t="s">
        <v>79</v>
      </c>
      <c r="K4" s="150" t="s">
        <v>80</v>
      </c>
      <c r="L4" s="150" t="s">
        <v>76</v>
      </c>
      <c r="M4" s="151" t="s">
        <v>81</v>
      </c>
      <c r="N4" s="100" t="s">
        <v>60</v>
      </c>
      <c r="O4" s="101" t="s">
        <v>61</v>
      </c>
      <c r="P4" s="102" t="s">
        <v>62</v>
      </c>
      <c r="Q4" s="89" t="s">
        <v>63</v>
      </c>
      <c r="R4" s="61" t="s">
        <v>61</v>
      </c>
      <c r="S4" s="108" t="s">
        <v>62</v>
      </c>
      <c r="T4" s="100" t="s">
        <v>64</v>
      </c>
      <c r="U4" s="101" t="s">
        <v>61</v>
      </c>
      <c r="V4" s="102" t="s">
        <v>62</v>
      </c>
      <c r="W4" s="117" t="s">
        <v>4</v>
      </c>
      <c r="X4" s="152" t="s">
        <v>129</v>
      </c>
      <c r="Y4" s="15" t="s">
        <v>5</v>
      </c>
      <c r="Z4" s="15" t="s">
        <v>5</v>
      </c>
      <c r="AA4" s="15" t="s">
        <v>5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 thickBot="1">
      <c r="A5" s="78"/>
      <c r="B5" s="79"/>
      <c r="C5" s="83"/>
      <c r="D5" s="78" t="s">
        <v>235</v>
      </c>
      <c r="E5" s="163" t="s">
        <v>236</v>
      </c>
      <c r="F5" s="85">
        <v>10</v>
      </c>
      <c r="G5" s="86">
        <v>10</v>
      </c>
      <c r="H5" s="85">
        <v>65</v>
      </c>
      <c r="I5" s="80">
        <v>65</v>
      </c>
      <c r="J5" s="80">
        <v>65</v>
      </c>
      <c r="K5" s="80">
        <v>65</v>
      </c>
      <c r="L5" s="80">
        <v>130</v>
      </c>
      <c r="M5" s="93">
        <v>150</v>
      </c>
      <c r="N5" s="103">
        <v>150</v>
      </c>
      <c r="O5" s="81">
        <v>300</v>
      </c>
      <c r="P5" s="82"/>
      <c r="Q5" s="90">
        <v>150</v>
      </c>
      <c r="R5" s="81">
        <v>300</v>
      </c>
      <c r="S5" s="109"/>
      <c r="T5" s="103">
        <v>150</v>
      </c>
      <c r="U5" s="81">
        <v>300</v>
      </c>
      <c r="V5" s="82"/>
      <c r="W5" s="118"/>
      <c r="X5" s="11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>
      <c r="A6" s="122">
        <v>1</v>
      </c>
      <c r="B6" s="123" t="s">
        <v>107</v>
      </c>
      <c r="C6" s="155" t="s">
        <v>130</v>
      </c>
      <c r="D6" s="164">
        <v>5</v>
      </c>
      <c r="E6" s="165">
        <v>2</v>
      </c>
      <c r="F6" s="122">
        <v>10</v>
      </c>
      <c r="G6" s="124">
        <v>9.5</v>
      </c>
      <c r="H6" s="125">
        <v>30</v>
      </c>
      <c r="I6" s="127">
        <v>26</v>
      </c>
      <c r="J6" s="127">
        <v>19</v>
      </c>
      <c r="K6" s="126"/>
      <c r="L6" s="126"/>
      <c r="M6" s="128">
        <f>F6+G6+I6+J6</f>
        <v>64.5</v>
      </c>
      <c r="N6" s="122"/>
      <c r="O6" s="126"/>
      <c r="P6" s="129"/>
      <c r="Q6" s="130"/>
      <c r="R6" s="126"/>
      <c r="S6" s="131"/>
      <c r="T6" s="122"/>
      <c r="U6" s="126"/>
      <c r="V6" s="129"/>
      <c r="W6" s="132"/>
      <c r="X6" s="133" t="s">
        <v>238</v>
      </c>
      <c r="Y6" s="14"/>
      <c r="Z6" s="14"/>
      <c r="AA6" s="14"/>
      <c r="AB6" s="10" t="s">
        <v>65</v>
      </c>
      <c r="AC6" s="10">
        <v>1</v>
      </c>
      <c r="AD6" s="11" t="s">
        <v>66</v>
      </c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5" customHeight="1">
      <c r="A7" s="65">
        <v>2</v>
      </c>
      <c r="B7" s="23" t="s">
        <v>16</v>
      </c>
      <c r="C7" s="156" t="s">
        <v>133</v>
      </c>
      <c r="D7" s="166">
        <v>2</v>
      </c>
      <c r="E7" s="167">
        <v>0</v>
      </c>
      <c r="F7" s="65">
        <v>9</v>
      </c>
      <c r="G7" s="66">
        <v>1.5</v>
      </c>
      <c r="H7" s="96">
        <v>16</v>
      </c>
      <c r="I7" s="57">
        <v>11</v>
      </c>
      <c r="J7" s="57">
        <v>21</v>
      </c>
      <c r="K7" s="5"/>
      <c r="L7" s="5"/>
      <c r="M7" s="97">
        <f aca="true" t="shared" si="0" ref="M7:M12">F7+G7+I7+J7</f>
        <v>42.5</v>
      </c>
      <c r="N7" s="65"/>
      <c r="O7" s="5"/>
      <c r="P7" s="105"/>
      <c r="Q7" s="84"/>
      <c r="R7" s="5"/>
      <c r="S7" s="111"/>
      <c r="T7" s="65"/>
      <c r="U7" s="5"/>
      <c r="V7" s="105"/>
      <c r="W7" s="120"/>
      <c r="X7" s="115" t="s">
        <v>238</v>
      </c>
      <c r="Y7" s="14"/>
      <c r="Z7" s="14"/>
      <c r="AA7" s="9"/>
      <c r="AB7" s="10" t="s">
        <v>67</v>
      </c>
      <c r="AC7" s="10">
        <v>2</v>
      </c>
      <c r="AD7" s="11" t="s">
        <v>68</v>
      </c>
      <c r="AE7" s="4"/>
      <c r="AF7" s="12"/>
      <c r="AG7" s="3"/>
      <c r="AH7" s="9"/>
      <c r="AI7" s="9"/>
      <c r="AJ7" s="9"/>
      <c r="AK7" s="9"/>
      <c r="AL7" s="9"/>
      <c r="AM7" s="9"/>
      <c r="AN7" s="9"/>
    </row>
    <row r="8" spans="1:40" ht="15" customHeight="1">
      <c r="A8" s="65">
        <v>3</v>
      </c>
      <c r="B8" s="23" t="s">
        <v>82</v>
      </c>
      <c r="C8" s="156" t="s">
        <v>135</v>
      </c>
      <c r="D8" s="166">
        <v>2</v>
      </c>
      <c r="E8" s="167">
        <v>4</v>
      </c>
      <c r="F8" s="87"/>
      <c r="G8" s="66">
        <v>4</v>
      </c>
      <c r="H8" s="96">
        <v>1</v>
      </c>
      <c r="I8" s="206">
        <v>36</v>
      </c>
      <c r="J8" s="57">
        <v>9</v>
      </c>
      <c r="K8" s="5"/>
      <c r="L8" s="5"/>
      <c r="M8" s="97">
        <f t="shared" si="0"/>
        <v>49</v>
      </c>
      <c r="N8" s="65"/>
      <c r="O8" s="5"/>
      <c r="P8" s="105"/>
      <c r="Q8" s="84"/>
      <c r="R8" s="5"/>
      <c r="S8" s="111"/>
      <c r="T8" s="65"/>
      <c r="U8" s="5"/>
      <c r="V8" s="105"/>
      <c r="W8" s="120"/>
      <c r="X8" s="115" t="s">
        <v>238</v>
      </c>
      <c r="Y8" s="9"/>
      <c r="Z8" s="9"/>
      <c r="AA8" s="9"/>
      <c r="AB8" s="10" t="s">
        <v>69</v>
      </c>
      <c r="AC8" s="10">
        <v>3</v>
      </c>
      <c r="AD8" s="11" t="s">
        <v>70</v>
      </c>
      <c r="AE8" s="4"/>
      <c r="AF8" s="12"/>
      <c r="AG8" s="3"/>
      <c r="AH8" s="9"/>
      <c r="AI8" s="9"/>
      <c r="AJ8" s="9"/>
      <c r="AK8" s="9"/>
      <c r="AL8" s="9"/>
      <c r="AM8" s="9"/>
      <c r="AN8" s="9"/>
    </row>
    <row r="9" spans="1:40" ht="15" customHeight="1">
      <c r="A9" s="65">
        <v>4</v>
      </c>
      <c r="B9" s="23" t="s">
        <v>108</v>
      </c>
      <c r="C9" s="156" t="s">
        <v>136</v>
      </c>
      <c r="D9" s="166">
        <v>2</v>
      </c>
      <c r="E9" s="167">
        <v>4</v>
      </c>
      <c r="F9" s="65">
        <v>2</v>
      </c>
      <c r="G9" s="66">
        <v>1.5</v>
      </c>
      <c r="H9" s="96">
        <v>19</v>
      </c>
      <c r="I9" s="206">
        <v>44</v>
      </c>
      <c r="J9" s="57">
        <v>11.5</v>
      </c>
      <c r="K9" s="5"/>
      <c r="L9" s="5"/>
      <c r="M9" s="97">
        <f t="shared" si="0"/>
        <v>59</v>
      </c>
      <c r="N9" s="65"/>
      <c r="O9" s="5"/>
      <c r="P9" s="105"/>
      <c r="Q9" s="84"/>
      <c r="R9" s="5"/>
      <c r="S9" s="111"/>
      <c r="T9" s="65"/>
      <c r="U9" s="5"/>
      <c r="V9" s="105"/>
      <c r="W9" s="120"/>
      <c r="X9" s="115" t="s">
        <v>238</v>
      </c>
      <c r="Y9" s="9"/>
      <c r="Z9" s="9"/>
      <c r="AA9" s="9"/>
      <c r="AB9" s="10" t="s">
        <v>71</v>
      </c>
      <c r="AC9" s="10">
        <v>4</v>
      </c>
      <c r="AD9" s="11" t="s">
        <v>72</v>
      </c>
      <c r="AF9" s="12"/>
      <c r="AG9" s="3"/>
      <c r="AH9" s="9"/>
      <c r="AI9" s="9"/>
      <c r="AJ9" s="9"/>
      <c r="AK9" s="9"/>
      <c r="AL9" s="9"/>
      <c r="AM9" s="9"/>
      <c r="AN9" s="9"/>
    </row>
    <row r="10" spans="1:40" ht="15" customHeight="1">
      <c r="A10" s="65">
        <v>5</v>
      </c>
      <c r="B10" s="6" t="s">
        <v>83</v>
      </c>
      <c r="C10" s="157" t="s">
        <v>137</v>
      </c>
      <c r="D10" s="168">
        <v>0</v>
      </c>
      <c r="E10" s="169">
        <v>2</v>
      </c>
      <c r="F10" s="65">
        <v>10</v>
      </c>
      <c r="G10" s="66">
        <v>9.5</v>
      </c>
      <c r="H10" s="96">
        <v>25</v>
      </c>
      <c r="I10" s="57">
        <v>20.5</v>
      </c>
      <c r="J10" s="57">
        <v>29</v>
      </c>
      <c r="K10" s="5"/>
      <c r="L10" s="5"/>
      <c r="M10" s="97">
        <f t="shared" si="0"/>
        <v>69</v>
      </c>
      <c r="N10" s="65"/>
      <c r="O10" s="5"/>
      <c r="P10" s="105"/>
      <c r="Q10" s="84"/>
      <c r="R10" s="5"/>
      <c r="S10" s="111"/>
      <c r="T10" s="65"/>
      <c r="U10" s="5"/>
      <c r="V10" s="105"/>
      <c r="W10" s="120"/>
      <c r="X10" s="115" t="s">
        <v>238</v>
      </c>
      <c r="Y10" s="9"/>
      <c r="Z10" s="9"/>
      <c r="AA10" s="9"/>
      <c r="AB10" s="10" t="s">
        <v>73</v>
      </c>
      <c r="AC10" s="10">
        <v>5</v>
      </c>
      <c r="AD10" s="11" t="s">
        <v>74</v>
      </c>
      <c r="AF10" s="12"/>
      <c r="AG10" s="3"/>
      <c r="AH10" s="9"/>
      <c r="AI10" s="9"/>
      <c r="AJ10" s="9"/>
      <c r="AK10" s="9"/>
      <c r="AL10" s="9"/>
      <c r="AM10" s="9"/>
      <c r="AN10" s="9"/>
    </row>
    <row r="11" spans="1:40" ht="15" customHeight="1">
      <c r="A11" s="65">
        <v>6</v>
      </c>
      <c r="B11" s="23" t="s">
        <v>17</v>
      </c>
      <c r="C11" s="156" t="s">
        <v>139</v>
      </c>
      <c r="D11" s="166">
        <v>0</v>
      </c>
      <c r="E11" s="167">
        <v>3</v>
      </c>
      <c r="F11" s="65">
        <v>4</v>
      </c>
      <c r="G11" s="66">
        <v>10</v>
      </c>
      <c r="H11" s="96">
        <v>8</v>
      </c>
      <c r="I11" s="206">
        <v>41</v>
      </c>
      <c r="J11" s="57">
        <v>10.5</v>
      </c>
      <c r="K11" s="5"/>
      <c r="L11" s="5"/>
      <c r="M11" s="97">
        <f t="shared" si="0"/>
        <v>65.5</v>
      </c>
      <c r="N11" s="65"/>
      <c r="O11" s="5"/>
      <c r="P11" s="105"/>
      <c r="Q11" s="84"/>
      <c r="R11" s="5"/>
      <c r="S11" s="111"/>
      <c r="T11" s="65"/>
      <c r="U11" s="5"/>
      <c r="V11" s="105"/>
      <c r="W11" s="120"/>
      <c r="X11" s="115" t="s">
        <v>238</v>
      </c>
      <c r="Y11" s="14"/>
      <c r="Z11" s="14"/>
      <c r="AA11" s="14"/>
      <c r="AB11" s="14"/>
      <c r="AC11" s="3"/>
      <c r="AD11" s="3"/>
      <c r="AE11" s="4"/>
      <c r="AF11" s="12"/>
      <c r="AG11" s="3"/>
      <c r="AH11" s="9"/>
      <c r="AI11" s="9"/>
      <c r="AJ11" s="9"/>
      <c r="AK11" s="9"/>
      <c r="AL11" s="9"/>
      <c r="AM11" s="9"/>
      <c r="AN11" s="9"/>
    </row>
    <row r="12" spans="1:40" ht="15" customHeight="1">
      <c r="A12" s="65">
        <v>7</v>
      </c>
      <c r="B12" s="23" t="s">
        <v>18</v>
      </c>
      <c r="C12" s="156" t="s">
        <v>140</v>
      </c>
      <c r="D12" s="166">
        <v>0</v>
      </c>
      <c r="E12" s="167">
        <v>2</v>
      </c>
      <c r="F12" s="65">
        <v>10</v>
      </c>
      <c r="G12" s="66">
        <v>8</v>
      </c>
      <c r="H12" s="96">
        <v>16</v>
      </c>
      <c r="I12" s="206">
        <v>37.5</v>
      </c>
      <c r="J12" s="206">
        <v>33</v>
      </c>
      <c r="K12" s="5"/>
      <c r="L12" s="5"/>
      <c r="M12" s="97">
        <f t="shared" si="0"/>
        <v>88.5</v>
      </c>
      <c r="N12" s="65"/>
      <c r="O12" s="5"/>
      <c r="P12" s="105"/>
      <c r="Q12" s="84"/>
      <c r="R12" s="5"/>
      <c r="S12" s="111"/>
      <c r="T12" s="65"/>
      <c r="U12" s="5"/>
      <c r="V12" s="105"/>
      <c r="W12" s="120"/>
      <c r="X12" s="115" t="s">
        <v>232</v>
      </c>
      <c r="Y12" s="9"/>
      <c r="Z12" s="9"/>
      <c r="AA12" s="9"/>
      <c r="AB12" s="3"/>
      <c r="AC12" s="3"/>
      <c r="AD12" s="3"/>
      <c r="AE12" s="3"/>
      <c r="AF12" s="3"/>
      <c r="AG12" s="3"/>
      <c r="AH12" s="9"/>
      <c r="AI12" s="9"/>
      <c r="AJ12" s="9"/>
      <c r="AK12" s="9"/>
      <c r="AL12" s="9"/>
      <c r="AM12" s="9"/>
      <c r="AN12" s="9"/>
    </row>
    <row r="13" spans="1:40" ht="15" customHeight="1">
      <c r="A13" s="65">
        <v>8</v>
      </c>
      <c r="B13" s="6" t="s">
        <v>19</v>
      </c>
      <c r="C13" s="157" t="s">
        <v>141</v>
      </c>
      <c r="D13" s="168">
        <v>0</v>
      </c>
      <c r="E13" s="169">
        <v>0</v>
      </c>
      <c r="F13" s="65">
        <v>10</v>
      </c>
      <c r="G13" s="66">
        <v>10</v>
      </c>
      <c r="H13" s="207">
        <v>37</v>
      </c>
      <c r="I13" s="5"/>
      <c r="J13" s="206">
        <v>45</v>
      </c>
      <c r="K13" s="5"/>
      <c r="L13" s="5"/>
      <c r="M13" s="97">
        <f>F13+G13+H13+J13</f>
        <v>102</v>
      </c>
      <c r="N13" s="65"/>
      <c r="O13" s="5"/>
      <c r="P13" s="105"/>
      <c r="Q13" s="84"/>
      <c r="R13" s="5"/>
      <c r="S13" s="111"/>
      <c r="T13" s="65"/>
      <c r="U13" s="5"/>
      <c r="V13" s="105"/>
      <c r="W13" s="120"/>
      <c r="X13" s="115" t="s">
        <v>232</v>
      </c>
      <c r="Y13" s="14"/>
      <c r="Z13" s="14"/>
      <c r="AA13" s="9"/>
      <c r="AB13" s="13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5" customHeight="1">
      <c r="A14" s="65">
        <v>9</v>
      </c>
      <c r="B14" s="6" t="s">
        <v>20</v>
      </c>
      <c r="C14" s="157" t="s">
        <v>142</v>
      </c>
      <c r="D14" s="168">
        <v>0</v>
      </c>
      <c r="E14" s="169">
        <v>2</v>
      </c>
      <c r="F14" s="65">
        <v>7</v>
      </c>
      <c r="G14" s="66">
        <v>5</v>
      </c>
      <c r="H14" s="207">
        <v>37</v>
      </c>
      <c r="I14" s="5"/>
      <c r="J14" s="57">
        <v>30.5</v>
      </c>
      <c r="K14" s="5"/>
      <c r="L14" s="5"/>
      <c r="M14" s="97">
        <f>F14+G14+H14+J14</f>
        <v>79.5</v>
      </c>
      <c r="N14" s="65"/>
      <c r="O14" s="5"/>
      <c r="P14" s="105"/>
      <c r="Q14" s="84"/>
      <c r="R14" s="5"/>
      <c r="S14" s="111"/>
      <c r="T14" s="65"/>
      <c r="U14" s="5"/>
      <c r="V14" s="105"/>
      <c r="W14" s="120"/>
      <c r="X14" s="115" t="s">
        <v>238</v>
      </c>
      <c r="Y14" s="14"/>
      <c r="Z14" s="14"/>
      <c r="AA14" s="14"/>
      <c r="AB14" s="13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5" customHeight="1" thickBot="1">
      <c r="A15" s="67">
        <v>10</v>
      </c>
      <c r="B15" s="69" t="s">
        <v>124</v>
      </c>
      <c r="C15" s="158" t="s">
        <v>143</v>
      </c>
      <c r="D15" s="170">
        <v>6</v>
      </c>
      <c r="E15" s="171">
        <v>5</v>
      </c>
      <c r="F15" s="134"/>
      <c r="G15" s="72">
        <v>4.5</v>
      </c>
      <c r="H15" s="67"/>
      <c r="I15" s="71">
        <v>21</v>
      </c>
      <c r="J15" s="71">
        <v>15</v>
      </c>
      <c r="K15" s="70"/>
      <c r="L15" s="70"/>
      <c r="M15" s="99">
        <f>F15+G15+I15+J15</f>
        <v>40.5</v>
      </c>
      <c r="N15" s="67"/>
      <c r="O15" s="70"/>
      <c r="P15" s="107"/>
      <c r="Q15" s="92"/>
      <c r="R15" s="70"/>
      <c r="S15" s="112"/>
      <c r="T15" s="67"/>
      <c r="U15" s="70"/>
      <c r="V15" s="107"/>
      <c r="W15" s="121"/>
      <c r="X15" s="216" t="s">
        <v>239</v>
      </c>
      <c r="Y15" s="14"/>
      <c r="Z15" s="14"/>
      <c r="AA15" s="14"/>
      <c r="AB15" s="13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5" customHeight="1">
      <c r="A16" s="73">
        <v>11</v>
      </c>
      <c r="B16" s="74" t="s">
        <v>21</v>
      </c>
      <c r="C16" s="159" t="s">
        <v>144</v>
      </c>
      <c r="D16" s="172">
        <v>1</v>
      </c>
      <c r="E16" s="173">
        <v>2</v>
      </c>
      <c r="F16" s="73">
        <v>8</v>
      </c>
      <c r="G16" s="77">
        <v>8</v>
      </c>
      <c r="H16" s="94">
        <v>23</v>
      </c>
      <c r="I16" s="208">
        <v>52</v>
      </c>
      <c r="J16" s="76">
        <v>27.5</v>
      </c>
      <c r="K16" s="75"/>
      <c r="L16" s="75"/>
      <c r="M16" s="95">
        <f>F16+G16+I16+J16</f>
        <v>95.5</v>
      </c>
      <c r="N16" s="73"/>
      <c r="O16" s="75"/>
      <c r="P16" s="104"/>
      <c r="Q16" s="91"/>
      <c r="R16" s="75"/>
      <c r="S16" s="110"/>
      <c r="T16" s="73"/>
      <c r="U16" s="75"/>
      <c r="V16" s="104"/>
      <c r="W16" s="119"/>
      <c r="X16" s="114" t="s">
        <v>238</v>
      </c>
      <c r="Y16" s="14"/>
      <c r="Z16" s="14"/>
      <c r="AA16" s="14"/>
      <c r="AB16" s="7"/>
      <c r="AC16" s="4"/>
      <c r="AD16" s="12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5" customHeight="1">
      <c r="A17" s="65">
        <v>12</v>
      </c>
      <c r="B17" s="23" t="s">
        <v>22</v>
      </c>
      <c r="C17" s="157" t="s">
        <v>145</v>
      </c>
      <c r="D17" s="166">
        <v>1</v>
      </c>
      <c r="E17" s="167">
        <v>0</v>
      </c>
      <c r="F17" s="65">
        <v>5</v>
      </c>
      <c r="G17" s="66">
        <v>4.5</v>
      </c>
      <c r="H17" s="96">
        <v>17</v>
      </c>
      <c r="I17" s="206">
        <v>40</v>
      </c>
      <c r="J17" s="57">
        <v>16.5</v>
      </c>
      <c r="K17" s="5"/>
      <c r="L17" s="5"/>
      <c r="M17" s="97">
        <f>F17+G17+I17+J17</f>
        <v>66</v>
      </c>
      <c r="N17" s="65"/>
      <c r="O17" s="5"/>
      <c r="P17" s="106"/>
      <c r="Q17" s="84"/>
      <c r="R17" s="5"/>
      <c r="S17" s="111"/>
      <c r="T17" s="65"/>
      <c r="U17" s="5"/>
      <c r="V17" s="105"/>
      <c r="W17" s="120"/>
      <c r="X17" s="115" t="s">
        <v>238</v>
      </c>
      <c r="Y17" s="14"/>
      <c r="Z17" s="14"/>
      <c r="AA17" s="14"/>
      <c r="AB17" s="7"/>
      <c r="AC17" s="4"/>
      <c r="AD17" s="12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5" customHeight="1">
      <c r="A18" s="65">
        <v>13</v>
      </c>
      <c r="B18" s="23" t="s">
        <v>84</v>
      </c>
      <c r="C18" s="156" t="s">
        <v>146</v>
      </c>
      <c r="D18" s="166">
        <v>2</v>
      </c>
      <c r="E18" s="167">
        <v>0</v>
      </c>
      <c r="F18" s="65">
        <v>2</v>
      </c>
      <c r="G18" s="66">
        <v>10</v>
      </c>
      <c r="H18" s="96">
        <v>10</v>
      </c>
      <c r="I18" s="206">
        <v>59.5</v>
      </c>
      <c r="J18" s="206">
        <v>43</v>
      </c>
      <c r="K18" s="5"/>
      <c r="L18" s="5"/>
      <c r="M18" s="97">
        <f>F18+G18+I18+J18</f>
        <v>114.5</v>
      </c>
      <c r="N18" s="65"/>
      <c r="O18" s="5"/>
      <c r="P18" s="105"/>
      <c r="Q18" s="84"/>
      <c r="R18" s="5"/>
      <c r="S18" s="111"/>
      <c r="T18" s="65"/>
      <c r="U18" s="5"/>
      <c r="V18" s="105"/>
      <c r="W18" s="120"/>
      <c r="X18" s="115" t="s">
        <v>232</v>
      </c>
      <c r="Y18" s="14"/>
      <c r="Z18" s="14"/>
      <c r="AA18" s="14"/>
      <c r="AB18" s="7"/>
      <c r="AC18" s="4"/>
      <c r="AD18" s="12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5" customHeight="1">
      <c r="A19" s="65">
        <v>14</v>
      </c>
      <c r="B19" s="23" t="s">
        <v>85</v>
      </c>
      <c r="C19" s="156" t="s">
        <v>147</v>
      </c>
      <c r="D19" s="166">
        <v>0</v>
      </c>
      <c r="E19" s="167">
        <v>0</v>
      </c>
      <c r="F19" s="65">
        <v>10</v>
      </c>
      <c r="G19" s="66">
        <v>10</v>
      </c>
      <c r="H19" s="207">
        <v>39</v>
      </c>
      <c r="I19" s="5"/>
      <c r="J19" s="206">
        <v>60</v>
      </c>
      <c r="K19" s="5"/>
      <c r="L19" s="5"/>
      <c r="M19" s="97">
        <f>F19+G19+H19+J19</f>
        <v>119</v>
      </c>
      <c r="N19" s="65">
        <v>119</v>
      </c>
      <c r="O19" s="5">
        <f>M19+N19</f>
        <v>238</v>
      </c>
      <c r="P19" s="105">
        <v>4</v>
      </c>
      <c r="Q19" s="84"/>
      <c r="R19" s="5"/>
      <c r="S19" s="111"/>
      <c r="T19" s="65"/>
      <c r="U19" s="5"/>
      <c r="V19" s="105"/>
      <c r="W19" s="120">
        <v>4</v>
      </c>
      <c r="X19" s="115" t="s">
        <v>240</v>
      </c>
      <c r="Y19" s="14"/>
      <c r="Z19" s="14"/>
      <c r="AA19" s="9"/>
      <c r="AB19" s="7"/>
      <c r="AC19" s="4"/>
      <c r="AD19" s="12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5" customHeight="1">
      <c r="A20" s="65">
        <v>15</v>
      </c>
      <c r="B20" s="23" t="s">
        <v>87</v>
      </c>
      <c r="C20" s="156" t="s">
        <v>148</v>
      </c>
      <c r="D20" s="174">
        <v>5</v>
      </c>
      <c r="E20" s="169">
        <v>3</v>
      </c>
      <c r="F20" s="65">
        <v>2</v>
      </c>
      <c r="G20" s="66">
        <v>4</v>
      </c>
      <c r="H20" s="207">
        <v>43</v>
      </c>
      <c r="I20" s="5"/>
      <c r="J20" s="5"/>
      <c r="K20" s="5"/>
      <c r="L20" s="5"/>
      <c r="M20" s="97">
        <f>F20+G20+H20+J20</f>
        <v>49</v>
      </c>
      <c r="N20" s="65"/>
      <c r="O20" s="5"/>
      <c r="P20" s="105"/>
      <c r="Q20" s="84"/>
      <c r="R20" s="5"/>
      <c r="S20" s="111"/>
      <c r="T20" s="65"/>
      <c r="U20" s="5"/>
      <c r="V20" s="105"/>
      <c r="W20" s="120"/>
      <c r="X20" s="115" t="s">
        <v>238</v>
      </c>
      <c r="Y20" s="14"/>
      <c r="Z20" s="14"/>
      <c r="AA20" s="14"/>
      <c r="AB20" s="7"/>
      <c r="AC20" s="4"/>
      <c r="AD20" s="12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26" customFormat="1" ht="15" customHeight="1">
      <c r="A21" s="65">
        <v>16</v>
      </c>
      <c r="B21" s="6" t="s">
        <v>98</v>
      </c>
      <c r="C21" s="157" t="s">
        <v>149</v>
      </c>
      <c r="D21" s="166">
        <v>1</v>
      </c>
      <c r="E21" s="167">
        <v>3</v>
      </c>
      <c r="F21" s="65">
        <v>10</v>
      </c>
      <c r="G21" s="66">
        <v>7</v>
      </c>
      <c r="H21" s="207">
        <v>38</v>
      </c>
      <c r="I21" s="5"/>
      <c r="J21" s="206">
        <v>55</v>
      </c>
      <c r="K21" s="5"/>
      <c r="L21" s="5"/>
      <c r="M21" s="97">
        <f>F21+G21+H21+J21</f>
        <v>110</v>
      </c>
      <c r="N21" s="65"/>
      <c r="O21" s="5"/>
      <c r="P21" s="105"/>
      <c r="Q21" s="84"/>
      <c r="R21" s="5"/>
      <c r="S21" s="111"/>
      <c r="T21" s="65"/>
      <c r="U21" s="5"/>
      <c r="V21" s="105"/>
      <c r="W21" s="120"/>
      <c r="X21" s="115" t="s">
        <v>232</v>
      </c>
      <c r="Y21" s="17"/>
      <c r="Z21" s="17"/>
      <c r="AA21" s="25"/>
      <c r="AB21" s="18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5" customHeight="1">
      <c r="A22" s="65">
        <v>17</v>
      </c>
      <c r="B22" s="23" t="s">
        <v>24</v>
      </c>
      <c r="C22" s="156" t="s">
        <v>23</v>
      </c>
      <c r="D22" s="174">
        <v>6</v>
      </c>
      <c r="E22" s="167">
        <v>3</v>
      </c>
      <c r="F22" s="65">
        <v>2</v>
      </c>
      <c r="G22" s="66">
        <v>0</v>
      </c>
      <c r="H22" s="65"/>
      <c r="I22" s="206">
        <v>45.5</v>
      </c>
      <c r="J22" s="57">
        <v>22</v>
      </c>
      <c r="K22" s="5"/>
      <c r="L22" s="5"/>
      <c r="M22" s="97">
        <f>F22+G22+I22+J22</f>
        <v>69.5</v>
      </c>
      <c r="N22" s="65"/>
      <c r="O22" s="5"/>
      <c r="P22" s="105"/>
      <c r="Q22" s="84"/>
      <c r="R22" s="5"/>
      <c r="S22" s="111"/>
      <c r="T22" s="65"/>
      <c r="U22" s="5"/>
      <c r="V22" s="105"/>
      <c r="W22" s="120"/>
      <c r="X22" s="115" t="s">
        <v>238</v>
      </c>
      <c r="Y22" s="14"/>
      <c r="Z22" s="14"/>
      <c r="AA22" s="14"/>
      <c r="AB22" s="1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5" customHeight="1">
      <c r="A23" s="65">
        <v>18</v>
      </c>
      <c r="B23" s="23" t="s">
        <v>99</v>
      </c>
      <c r="C23" s="156" t="s">
        <v>150</v>
      </c>
      <c r="D23" s="174">
        <v>6</v>
      </c>
      <c r="E23" s="169">
        <v>0</v>
      </c>
      <c r="F23" s="65">
        <v>10</v>
      </c>
      <c r="G23" s="66">
        <v>10</v>
      </c>
      <c r="H23" s="207">
        <v>35</v>
      </c>
      <c r="I23" s="5"/>
      <c r="J23" s="57">
        <v>26.5</v>
      </c>
      <c r="K23" s="5"/>
      <c r="L23" s="5"/>
      <c r="M23" s="97">
        <f>F23+G23+H23+J23</f>
        <v>81.5</v>
      </c>
      <c r="N23" s="65"/>
      <c r="O23" s="5"/>
      <c r="P23" s="105"/>
      <c r="Q23" s="84"/>
      <c r="R23" s="5"/>
      <c r="S23" s="111"/>
      <c r="T23" s="65"/>
      <c r="U23" s="5"/>
      <c r="V23" s="105"/>
      <c r="W23" s="120"/>
      <c r="X23" s="115" t="s">
        <v>238</v>
      </c>
      <c r="Y23" s="14" t="s">
        <v>242</v>
      </c>
      <c r="Z23" s="14"/>
      <c r="AA23" s="9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65">
        <v>19</v>
      </c>
      <c r="B24" s="6" t="s">
        <v>86</v>
      </c>
      <c r="C24" s="157" t="s">
        <v>151</v>
      </c>
      <c r="D24" s="174">
        <v>5</v>
      </c>
      <c r="E24" s="169">
        <v>1</v>
      </c>
      <c r="F24" s="65">
        <v>10</v>
      </c>
      <c r="G24" s="66">
        <v>8.5</v>
      </c>
      <c r="H24" s="207">
        <v>48</v>
      </c>
      <c r="I24" s="5"/>
      <c r="J24" s="206">
        <v>39</v>
      </c>
      <c r="K24" s="5"/>
      <c r="L24" s="5"/>
      <c r="M24" s="97">
        <f>F24+G24+H24+J24</f>
        <v>105.5</v>
      </c>
      <c r="N24" s="65"/>
      <c r="O24" s="5"/>
      <c r="P24" s="105"/>
      <c r="Q24" s="84"/>
      <c r="R24" s="5"/>
      <c r="S24" s="111"/>
      <c r="T24" s="65"/>
      <c r="U24" s="5"/>
      <c r="V24" s="105"/>
      <c r="W24" s="120"/>
      <c r="X24" s="115" t="s">
        <v>232</v>
      </c>
      <c r="Y24" s="14"/>
      <c r="Z24" s="14"/>
      <c r="AA24" s="9"/>
      <c r="AB24" s="1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 thickBot="1">
      <c r="A25" s="135">
        <v>20</v>
      </c>
      <c r="B25" s="136" t="s">
        <v>25</v>
      </c>
      <c r="C25" s="160" t="s">
        <v>152</v>
      </c>
      <c r="D25" s="175">
        <v>1</v>
      </c>
      <c r="E25" s="176">
        <v>1</v>
      </c>
      <c r="F25" s="135">
        <v>2</v>
      </c>
      <c r="G25" s="137">
        <v>3.5</v>
      </c>
      <c r="H25" s="138">
        <v>19</v>
      </c>
      <c r="I25" s="209">
        <v>48.5</v>
      </c>
      <c r="J25" s="140">
        <v>16</v>
      </c>
      <c r="K25" s="139"/>
      <c r="L25" s="139"/>
      <c r="M25" s="141">
        <f>F25+G25+I25+J25</f>
        <v>70</v>
      </c>
      <c r="N25" s="135"/>
      <c r="O25" s="139"/>
      <c r="P25" s="142"/>
      <c r="Q25" s="143"/>
      <c r="R25" s="139"/>
      <c r="S25" s="144"/>
      <c r="T25" s="135"/>
      <c r="U25" s="139"/>
      <c r="V25" s="142"/>
      <c r="W25" s="145"/>
      <c r="X25" s="146" t="s">
        <v>238</v>
      </c>
      <c r="Y25" s="14"/>
      <c r="Z25" s="14"/>
      <c r="AA25" s="14"/>
      <c r="AB25" s="13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122">
        <v>21</v>
      </c>
      <c r="B26" s="123" t="s">
        <v>26</v>
      </c>
      <c r="C26" s="161" t="s">
        <v>153</v>
      </c>
      <c r="D26" s="177">
        <v>1</v>
      </c>
      <c r="E26" s="165">
        <v>3</v>
      </c>
      <c r="F26" s="122">
        <v>2</v>
      </c>
      <c r="G26" s="124">
        <v>3</v>
      </c>
      <c r="H26" s="125">
        <v>11</v>
      </c>
      <c r="I26" s="127">
        <v>8.5</v>
      </c>
      <c r="J26" s="127">
        <v>3</v>
      </c>
      <c r="K26" s="126"/>
      <c r="L26" s="126"/>
      <c r="M26" s="128">
        <f>F26+G26+I26+J26</f>
        <v>16.5</v>
      </c>
      <c r="N26" s="122"/>
      <c r="O26" s="126"/>
      <c r="P26" s="129"/>
      <c r="Q26" s="130"/>
      <c r="R26" s="126"/>
      <c r="S26" s="131"/>
      <c r="T26" s="122"/>
      <c r="U26" s="126"/>
      <c r="V26" s="129"/>
      <c r="W26" s="132"/>
      <c r="X26" s="133" t="s">
        <v>238</v>
      </c>
      <c r="Y26" s="14"/>
      <c r="Z26" s="14"/>
      <c r="AA26" s="14"/>
      <c r="AB26" s="1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5" customHeight="1">
      <c r="A27" s="65">
        <v>22</v>
      </c>
      <c r="B27" s="23" t="s">
        <v>27</v>
      </c>
      <c r="C27" s="157" t="s">
        <v>154</v>
      </c>
      <c r="D27" s="166">
        <v>1</v>
      </c>
      <c r="E27" s="167">
        <v>1</v>
      </c>
      <c r="F27" s="65">
        <v>1</v>
      </c>
      <c r="G27" s="66">
        <v>7.5</v>
      </c>
      <c r="H27" s="96">
        <v>4.5</v>
      </c>
      <c r="I27" s="206">
        <v>34</v>
      </c>
      <c r="J27" s="57">
        <v>25</v>
      </c>
      <c r="K27" s="5"/>
      <c r="L27" s="5"/>
      <c r="M27" s="97">
        <f>F27+G27+I27+J27</f>
        <v>67.5</v>
      </c>
      <c r="N27" s="65"/>
      <c r="O27" s="5"/>
      <c r="P27" s="105"/>
      <c r="Q27" s="84"/>
      <c r="R27" s="5"/>
      <c r="S27" s="111"/>
      <c r="T27" s="65"/>
      <c r="U27" s="5"/>
      <c r="V27" s="105"/>
      <c r="W27" s="120"/>
      <c r="X27" s="115" t="s">
        <v>238</v>
      </c>
      <c r="Y27" s="14"/>
      <c r="Z27" s="14"/>
      <c r="AA27" s="9"/>
      <c r="AB27" s="13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5" customHeight="1">
      <c r="A28" s="65">
        <v>23</v>
      </c>
      <c r="B28" s="23" t="s">
        <v>28</v>
      </c>
      <c r="C28" s="156" t="s">
        <v>155</v>
      </c>
      <c r="D28" s="166">
        <v>1</v>
      </c>
      <c r="E28" s="167">
        <v>2</v>
      </c>
      <c r="F28" s="65">
        <v>6</v>
      </c>
      <c r="G28" s="66">
        <v>7</v>
      </c>
      <c r="H28" s="207">
        <v>40</v>
      </c>
      <c r="I28" s="5"/>
      <c r="J28" s="57">
        <v>27</v>
      </c>
      <c r="K28" s="5"/>
      <c r="L28" s="5"/>
      <c r="M28" s="97">
        <f>F28+G28+H28+J28</f>
        <v>80</v>
      </c>
      <c r="N28" s="65"/>
      <c r="O28" s="5"/>
      <c r="P28" s="105"/>
      <c r="Q28" s="84"/>
      <c r="R28" s="5"/>
      <c r="S28" s="111"/>
      <c r="T28" s="65"/>
      <c r="U28" s="5"/>
      <c r="V28" s="105"/>
      <c r="W28" s="120"/>
      <c r="X28" s="115" t="s">
        <v>238</v>
      </c>
      <c r="Y28" s="9"/>
      <c r="Z28" s="9"/>
      <c r="AA28" s="9"/>
      <c r="AB28" s="1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5" customHeight="1">
      <c r="A29" s="65">
        <v>24</v>
      </c>
      <c r="B29" s="23" t="s">
        <v>88</v>
      </c>
      <c r="C29" s="156" t="s">
        <v>156</v>
      </c>
      <c r="D29" s="178">
        <v>5</v>
      </c>
      <c r="E29" s="179">
        <v>6</v>
      </c>
      <c r="F29" s="65">
        <v>10</v>
      </c>
      <c r="G29" s="66">
        <v>0</v>
      </c>
      <c r="H29" s="65"/>
      <c r="I29" s="206">
        <v>34</v>
      </c>
      <c r="J29" s="57">
        <v>13</v>
      </c>
      <c r="K29" s="5"/>
      <c r="L29" s="5"/>
      <c r="M29" s="97">
        <f>F29+G29+I29+J29</f>
        <v>57</v>
      </c>
      <c r="N29" s="65"/>
      <c r="O29" s="5"/>
      <c r="P29" s="105"/>
      <c r="Q29" s="84"/>
      <c r="R29" s="5"/>
      <c r="S29" s="111"/>
      <c r="T29" s="65"/>
      <c r="U29" s="5"/>
      <c r="V29" s="105"/>
      <c r="W29" s="120"/>
      <c r="X29" s="217" t="s">
        <v>239</v>
      </c>
      <c r="Y29" s="14" t="s">
        <v>243</v>
      </c>
      <c r="Z29" s="14"/>
      <c r="AA29" s="9"/>
      <c r="AB29" s="1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5" customHeight="1">
      <c r="A30" s="65">
        <v>25</v>
      </c>
      <c r="B30" s="23" t="s">
        <v>29</v>
      </c>
      <c r="C30" s="156" t="s">
        <v>157</v>
      </c>
      <c r="D30" s="168">
        <v>1</v>
      </c>
      <c r="E30" s="169">
        <v>1</v>
      </c>
      <c r="F30" s="65">
        <v>2</v>
      </c>
      <c r="G30" s="66">
        <v>8</v>
      </c>
      <c r="H30" s="96">
        <v>21</v>
      </c>
      <c r="I30" s="57">
        <v>29</v>
      </c>
      <c r="J30" s="57">
        <v>3</v>
      </c>
      <c r="K30" s="5"/>
      <c r="L30" s="5"/>
      <c r="M30" s="97">
        <f>F30+G30+I30+J30</f>
        <v>42</v>
      </c>
      <c r="N30" s="65"/>
      <c r="O30" s="5"/>
      <c r="P30" s="105"/>
      <c r="Q30" s="84"/>
      <c r="R30" s="5"/>
      <c r="S30" s="111"/>
      <c r="T30" s="65"/>
      <c r="U30" s="5"/>
      <c r="V30" s="105"/>
      <c r="W30" s="120"/>
      <c r="X30" s="115" t="s">
        <v>238</v>
      </c>
      <c r="Y30" s="14"/>
      <c r="Z30" s="14"/>
      <c r="AA30" s="14"/>
      <c r="AB30" s="13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5" customHeight="1">
      <c r="A31" s="65">
        <v>26</v>
      </c>
      <c r="B31" s="6" t="s">
        <v>109</v>
      </c>
      <c r="C31" s="157" t="s">
        <v>158</v>
      </c>
      <c r="D31" s="166">
        <v>1</v>
      </c>
      <c r="E31" s="167">
        <v>1</v>
      </c>
      <c r="F31" s="65">
        <v>3</v>
      </c>
      <c r="G31" s="66">
        <v>9</v>
      </c>
      <c r="H31" s="96">
        <v>22.5</v>
      </c>
      <c r="I31" s="57">
        <v>30.5</v>
      </c>
      <c r="J31" s="206">
        <v>54</v>
      </c>
      <c r="K31" s="5"/>
      <c r="L31" s="5"/>
      <c r="M31" s="97">
        <f>F31+G31+I31+J31</f>
        <v>96.5</v>
      </c>
      <c r="N31" s="65"/>
      <c r="O31" s="5"/>
      <c r="P31" s="105"/>
      <c r="Q31" s="84"/>
      <c r="R31" s="5"/>
      <c r="S31" s="111"/>
      <c r="T31" s="65"/>
      <c r="U31" s="5"/>
      <c r="V31" s="105"/>
      <c r="W31" s="120"/>
      <c r="X31" s="115" t="s">
        <v>245</v>
      </c>
      <c r="Y31" s="14"/>
      <c r="Z31" s="14"/>
      <c r="AA31" s="9"/>
      <c r="AB31" s="1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>
      <c r="A32" s="65">
        <v>27</v>
      </c>
      <c r="B32" s="23" t="s">
        <v>30</v>
      </c>
      <c r="C32" s="156" t="s">
        <v>159</v>
      </c>
      <c r="D32" s="166">
        <v>2</v>
      </c>
      <c r="E32" s="167">
        <v>2</v>
      </c>
      <c r="F32" s="65">
        <v>2</v>
      </c>
      <c r="G32" s="66">
        <v>5</v>
      </c>
      <c r="H32" s="96">
        <v>18</v>
      </c>
      <c r="I32" s="206">
        <v>38</v>
      </c>
      <c r="J32" s="206">
        <v>35</v>
      </c>
      <c r="K32" s="5"/>
      <c r="L32" s="5"/>
      <c r="M32" s="97">
        <f>F32+G32+I32+J32</f>
        <v>80</v>
      </c>
      <c r="N32" s="65"/>
      <c r="O32" s="5"/>
      <c r="P32" s="105"/>
      <c r="Q32" s="84"/>
      <c r="R32" s="5"/>
      <c r="S32" s="111"/>
      <c r="T32" s="65"/>
      <c r="U32" s="5"/>
      <c r="V32" s="105"/>
      <c r="W32" s="120"/>
      <c r="X32" s="115" t="s">
        <v>232</v>
      </c>
      <c r="Y32" s="9"/>
      <c r="Z32" s="9"/>
      <c r="AA32" s="9"/>
      <c r="AB32" s="1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5" customHeight="1">
      <c r="A33" s="65">
        <v>28</v>
      </c>
      <c r="B33" s="23" t="s">
        <v>89</v>
      </c>
      <c r="C33" s="156" t="s">
        <v>160</v>
      </c>
      <c r="D33" s="168">
        <v>1</v>
      </c>
      <c r="E33" s="169">
        <v>2</v>
      </c>
      <c r="F33" s="65">
        <v>2</v>
      </c>
      <c r="G33" s="66">
        <v>4.5</v>
      </c>
      <c r="H33" s="65"/>
      <c r="I33" s="5"/>
      <c r="J33" s="57">
        <v>21</v>
      </c>
      <c r="K33" s="5"/>
      <c r="L33" s="5"/>
      <c r="M33" s="97">
        <f aca="true" t="shared" si="1" ref="M33:M39">F33+G33+H33+J33</f>
        <v>27.5</v>
      </c>
      <c r="N33" s="65"/>
      <c r="O33" s="5"/>
      <c r="P33" s="105"/>
      <c r="Q33" s="84"/>
      <c r="R33" s="5"/>
      <c r="S33" s="111"/>
      <c r="T33" s="65"/>
      <c r="U33" s="5"/>
      <c r="V33" s="105"/>
      <c r="W33" s="120"/>
      <c r="X33" s="217" t="s">
        <v>239</v>
      </c>
      <c r="Y33" s="14"/>
      <c r="Z33" s="14"/>
      <c r="AA33" s="14"/>
      <c r="AB33" s="1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" customHeight="1">
      <c r="A34" s="65">
        <v>29</v>
      </c>
      <c r="B34" s="6" t="s">
        <v>90</v>
      </c>
      <c r="C34" s="157" t="s">
        <v>161</v>
      </c>
      <c r="D34" s="174">
        <v>5</v>
      </c>
      <c r="E34" s="180">
        <v>9</v>
      </c>
      <c r="F34" s="87"/>
      <c r="G34" s="88"/>
      <c r="H34" s="65"/>
      <c r="I34" s="5"/>
      <c r="J34" s="5"/>
      <c r="K34" s="5"/>
      <c r="L34" s="5"/>
      <c r="M34" s="97">
        <f t="shared" si="1"/>
        <v>0</v>
      </c>
      <c r="N34" s="65"/>
      <c r="O34" s="5"/>
      <c r="P34" s="105"/>
      <c r="Q34" s="84"/>
      <c r="R34" s="5"/>
      <c r="S34" s="111"/>
      <c r="T34" s="65"/>
      <c r="U34" s="5"/>
      <c r="V34" s="105"/>
      <c r="W34" s="120"/>
      <c r="X34" s="217" t="s">
        <v>239</v>
      </c>
      <c r="Y34" s="14"/>
      <c r="Z34" s="14"/>
      <c r="AA34" s="9"/>
      <c r="AB34" s="1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5" customHeight="1" thickBot="1">
      <c r="A35" s="135">
        <v>30</v>
      </c>
      <c r="B35" s="136" t="s">
        <v>31</v>
      </c>
      <c r="C35" s="160" t="s">
        <v>162</v>
      </c>
      <c r="D35" s="175">
        <v>0</v>
      </c>
      <c r="E35" s="176">
        <v>0</v>
      </c>
      <c r="F35" s="135">
        <v>10</v>
      </c>
      <c r="G35" s="137">
        <v>10</v>
      </c>
      <c r="H35" s="210">
        <v>45</v>
      </c>
      <c r="I35" s="139"/>
      <c r="J35" s="209">
        <v>43</v>
      </c>
      <c r="K35" s="139"/>
      <c r="L35" s="139"/>
      <c r="M35" s="141">
        <f t="shared" si="1"/>
        <v>108</v>
      </c>
      <c r="N35" s="135"/>
      <c r="O35" s="139"/>
      <c r="P35" s="142"/>
      <c r="Q35" s="143"/>
      <c r="R35" s="139"/>
      <c r="S35" s="144"/>
      <c r="T35" s="135"/>
      <c r="U35" s="139"/>
      <c r="V35" s="142"/>
      <c r="W35" s="145"/>
      <c r="X35" s="146" t="s">
        <v>232</v>
      </c>
      <c r="Y35" s="14"/>
      <c r="Z35" s="14"/>
      <c r="AA35" s="14"/>
      <c r="AB35" s="13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" customHeight="1">
      <c r="A36" s="122">
        <v>31</v>
      </c>
      <c r="B36" s="123" t="s">
        <v>32</v>
      </c>
      <c r="C36" s="161" t="s">
        <v>163</v>
      </c>
      <c r="D36" s="177">
        <v>1</v>
      </c>
      <c r="E36" s="165">
        <v>0</v>
      </c>
      <c r="F36" s="122">
        <v>2</v>
      </c>
      <c r="G36" s="124">
        <v>4</v>
      </c>
      <c r="H36" s="211">
        <v>34</v>
      </c>
      <c r="I36" s="126"/>
      <c r="J36" s="127">
        <v>16</v>
      </c>
      <c r="K36" s="126"/>
      <c r="L36" s="126"/>
      <c r="M36" s="128">
        <f t="shared" si="1"/>
        <v>56</v>
      </c>
      <c r="N36" s="122"/>
      <c r="O36" s="126"/>
      <c r="P36" s="129"/>
      <c r="Q36" s="130"/>
      <c r="R36" s="126"/>
      <c r="S36" s="131"/>
      <c r="T36" s="122"/>
      <c r="U36" s="126"/>
      <c r="V36" s="129"/>
      <c r="W36" s="132"/>
      <c r="X36" s="133" t="s">
        <v>238</v>
      </c>
      <c r="Y36" s="14"/>
      <c r="Z36" s="14"/>
      <c r="AA36" s="14"/>
      <c r="AB36" s="13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5" customHeight="1">
      <c r="A37" s="65">
        <v>32</v>
      </c>
      <c r="B37" s="23" t="s">
        <v>6</v>
      </c>
      <c r="C37" s="157" t="s">
        <v>164</v>
      </c>
      <c r="D37" s="166">
        <v>2</v>
      </c>
      <c r="E37" s="167">
        <v>4</v>
      </c>
      <c r="F37" s="65">
        <v>6</v>
      </c>
      <c r="G37" s="88"/>
      <c r="H37" s="96">
        <v>17</v>
      </c>
      <c r="I37" s="5"/>
      <c r="J37" s="5"/>
      <c r="K37" s="5"/>
      <c r="L37" s="5"/>
      <c r="M37" s="97">
        <f t="shared" si="1"/>
        <v>23</v>
      </c>
      <c r="N37" s="65"/>
      <c r="O37" s="5"/>
      <c r="P37" s="105"/>
      <c r="Q37" s="84"/>
      <c r="R37" s="5"/>
      <c r="S37" s="111"/>
      <c r="T37" s="65"/>
      <c r="U37" s="5"/>
      <c r="V37" s="105"/>
      <c r="W37" s="120"/>
      <c r="X37" s="217" t="s">
        <v>239</v>
      </c>
      <c r="Y37" s="9"/>
      <c r="Z37" s="9"/>
      <c r="AA37" s="9"/>
      <c r="AB37" s="10" t="s">
        <v>65</v>
      </c>
      <c r="AC37" s="10">
        <v>1</v>
      </c>
      <c r="AD37" s="11" t="s">
        <v>66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5" customHeight="1">
      <c r="A38" s="65">
        <v>33</v>
      </c>
      <c r="B38" s="23" t="s">
        <v>91</v>
      </c>
      <c r="C38" s="156" t="s">
        <v>165</v>
      </c>
      <c r="D38" s="166">
        <v>0</v>
      </c>
      <c r="E38" s="167">
        <v>1</v>
      </c>
      <c r="F38" s="65">
        <v>2</v>
      </c>
      <c r="G38" s="66">
        <v>10</v>
      </c>
      <c r="H38" s="207">
        <v>37</v>
      </c>
      <c r="I38" s="5"/>
      <c r="J38" s="57">
        <v>22</v>
      </c>
      <c r="K38" s="5"/>
      <c r="L38" s="5"/>
      <c r="M38" s="97">
        <f t="shared" si="1"/>
        <v>71</v>
      </c>
      <c r="N38" s="65"/>
      <c r="O38" s="5"/>
      <c r="P38" s="105"/>
      <c r="Q38" s="84"/>
      <c r="R38" s="5"/>
      <c r="S38" s="111"/>
      <c r="T38" s="65"/>
      <c r="U38" s="5"/>
      <c r="V38" s="105"/>
      <c r="W38" s="120"/>
      <c r="X38" s="115" t="s">
        <v>238</v>
      </c>
      <c r="Y38" s="9"/>
      <c r="Z38" s="9"/>
      <c r="AA38" s="9"/>
      <c r="AB38" s="10" t="s">
        <v>67</v>
      </c>
      <c r="AC38" s="10">
        <v>2</v>
      </c>
      <c r="AD38" s="11" t="s">
        <v>68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customHeight="1">
      <c r="A39" s="65">
        <v>34</v>
      </c>
      <c r="B39" s="23" t="s">
        <v>100</v>
      </c>
      <c r="C39" s="156" t="s">
        <v>166</v>
      </c>
      <c r="D39" s="178">
        <v>6</v>
      </c>
      <c r="E39" s="179">
        <v>5</v>
      </c>
      <c r="F39" s="65">
        <v>0</v>
      </c>
      <c r="G39" s="66">
        <v>4.5</v>
      </c>
      <c r="H39" s="96">
        <v>25</v>
      </c>
      <c r="I39" s="5"/>
      <c r="J39" s="5"/>
      <c r="K39" s="5"/>
      <c r="L39" s="5"/>
      <c r="M39" s="97">
        <f t="shared" si="1"/>
        <v>29.5</v>
      </c>
      <c r="N39" s="65"/>
      <c r="O39" s="5"/>
      <c r="P39" s="105"/>
      <c r="Q39" s="84"/>
      <c r="R39" s="5"/>
      <c r="S39" s="111"/>
      <c r="T39" s="65"/>
      <c r="U39" s="5"/>
      <c r="V39" s="105"/>
      <c r="W39" s="120"/>
      <c r="X39" s="217" t="s">
        <v>239</v>
      </c>
      <c r="Y39" s="14"/>
      <c r="Z39" s="14"/>
      <c r="AA39" s="9"/>
      <c r="AB39" s="10" t="s">
        <v>69</v>
      </c>
      <c r="AC39" s="10">
        <v>3</v>
      </c>
      <c r="AD39" s="11" t="s">
        <v>70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5" customHeight="1">
      <c r="A40" s="65">
        <v>35</v>
      </c>
      <c r="B40" s="23" t="s">
        <v>33</v>
      </c>
      <c r="C40" s="156" t="s">
        <v>167</v>
      </c>
      <c r="D40" s="168">
        <v>1</v>
      </c>
      <c r="E40" s="169">
        <v>2</v>
      </c>
      <c r="F40" s="65">
        <v>2</v>
      </c>
      <c r="G40" s="66">
        <v>9.5</v>
      </c>
      <c r="H40" s="96">
        <v>23</v>
      </c>
      <c r="I40" s="57">
        <v>16</v>
      </c>
      <c r="J40" s="206">
        <v>38</v>
      </c>
      <c r="K40" s="5"/>
      <c r="L40" s="5"/>
      <c r="M40" s="97">
        <f>F40+G40+I40+J40</f>
        <v>65.5</v>
      </c>
      <c r="N40" s="65"/>
      <c r="O40" s="5"/>
      <c r="P40" s="105"/>
      <c r="Q40" s="84"/>
      <c r="R40" s="5"/>
      <c r="S40" s="111"/>
      <c r="T40" s="65"/>
      <c r="U40" s="5"/>
      <c r="V40" s="105"/>
      <c r="W40" s="120"/>
      <c r="X40" s="115" t="s">
        <v>245</v>
      </c>
      <c r="Y40" s="9"/>
      <c r="Z40" s="9"/>
      <c r="AA40" s="34"/>
      <c r="AB40" s="10" t="s">
        <v>71</v>
      </c>
      <c r="AC40" s="10">
        <v>4</v>
      </c>
      <c r="AD40" s="11" t="s">
        <v>72</v>
      </c>
      <c r="AE40" s="34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5" customHeight="1">
      <c r="A41" s="65">
        <v>36</v>
      </c>
      <c r="B41" s="6" t="s">
        <v>34</v>
      </c>
      <c r="C41" s="157" t="s">
        <v>168</v>
      </c>
      <c r="D41" s="166">
        <v>0</v>
      </c>
      <c r="E41" s="167">
        <v>0</v>
      </c>
      <c r="F41" s="65">
        <v>10</v>
      </c>
      <c r="G41" s="66">
        <v>9</v>
      </c>
      <c r="H41" s="207">
        <v>54</v>
      </c>
      <c r="I41" s="5"/>
      <c r="J41" s="206">
        <v>50</v>
      </c>
      <c r="K41" s="5"/>
      <c r="L41" s="5"/>
      <c r="M41" s="97">
        <f>F41+G41+H41+J41</f>
        <v>123</v>
      </c>
      <c r="N41" s="65">
        <v>123</v>
      </c>
      <c r="O41" s="5">
        <f>M41+N41</f>
        <v>246</v>
      </c>
      <c r="P41" s="105">
        <v>4</v>
      </c>
      <c r="Q41" s="84"/>
      <c r="R41" s="5"/>
      <c r="S41" s="111"/>
      <c r="T41" s="65"/>
      <c r="U41" s="5"/>
      <c r="V41" s="105"/>
      <c r="W41" s="120">
        <v>4</v>
      </c>
      <c r="X41" s="115" t="s">
        <v>240</v>
      </c>
      <c r="Y41" s="9"/>
      <c r="Z41" s="9"/>
      <c r="AA41" s="34"/>
      <c r="AB41" s="10" t="s">
        <v>73</v>
      </c>
      <c r="AC41" s="10">
        <v>5</v>
      </c>
      <c r="AD41" s="11" t="s">
        <v>74</v>
      </c>
      <c r="AE41" s="34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5" customHeight="1">
      <c r="A42" s="65">
        <v>37</v>
      </c>
      <c r="B42" s="23" t="s">
        <v>35</v>
      </c>
      <c r="C42" s="156" t="s">
        <v>169</v>
      </c>
      <c r="D42" s="178">
        <v>6</v>
      </c>
      <c r="E42" s="167">
        <v>2</v>
      </c>
      <c r="F42" s="65">
        <v>10</v>
      </c>
      <c r="G42" s="66">
        <v>5</v>
      </c>
      <c r="H42" s="96">
        <v>8</v>
      </c>
      <c r="I42" s="57">
        <v>28</v>
      </c>
      <c r="J42" s="5"/>
      <c r="K42" s="5"/>
      <c r="L42" s="5"/>
      <c r="M42" s="97">
        <f>F42+G42+I42+J42</f>
        <v>43</v>
      </c>
      <c r="N42" s="65"/>
      <c r="O42" s="5"/>
      <c r="P42" s="105"/>
      <c r="Q42" s="84"/>
      <c r="R42" s="5"/>
      <c r="S42" s="111"/>
      <c r="T42" s="65"/>
      <c r="U42" s="5"/>
      <c r="V42" s="105"/>
      <c r="W42" s="120"/>
      <c r="X42" s="115" t="s">
        <v>238</v>
      </c>
      <c r="Y42" s="14"/>
      <c r="Z42" s="14"/>
      <c r="AA42" s="36"/>
      <c r="AB42" s="19"/>
      <c r="AC42" s="19"/>
      <c r="AD42" s="20"/>
      <c r="AE42" s="34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5" customHeight="1">
      <c r="A43" s="65">
        <v>38</v>
      </c>
      <c r="B43" s="23" t="s">
        <v>36</v>
      </c>
      <c r="C43" s="156" t="s">
        <v>170</v>
      </c>
      <c r="D43" s="168">
        <v>0</v>
      </c>
      <c r="E43" s="169">
        <v>3</v>
      </c>
      <c r="F43" s="65">
        <v>8</v>
      </c>
      <c r="G43" s="66">
        <v>10</v>
      </c>
      <c r="H43" s="96">
        <v>10</v>
      </c>
      <c r="I43" s="206">
        <v>41.5</v>
      </c>
      <c r="J43" s="206">
        <v>33</v>
      </c>
      <c r="K43" s="5"/>
      <c r="L43" s="5"/>
      <c r="M43" s="97">
        <f>F43+G43+I43+J43</f>
        <v>92.5</v>
      </c>
      <c r="N43" s="65"/>
      <c r="O43" s="5"/>
      <c r="P43" s="105"/>
      <c r="Q43" s="84"/>
      <c r="R43" s="5"/>
      <c r="S43" s="111"/>
      <c r="T43" s="65"/>
      <c r="U43" s="5"/>
      <c r="V43" s="105"/>
      <c r="W43" s="120"/>
      <c r="X43" s="115" t="s">
        <v>232</v>
      </c>
      <c r="Y43" s="33"/>
      <c r="Z43" s="33"/>
      <c r="AA43" s="36"/>
      <c r="AB43" s="19"/>
      <c r="AC43" s="19"/>
      <c r="AD43" s="20"/>
      <c r="AE43" s="34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5" customHeight="1">
      <c r="A44" s="65">
        <v>39</v>
      </c>
      <c r="B44" s="6" t="s">
        <v>101</v>
      </c>
      <c r="C44" s="157" t="s">
        <v>172</v>
      </c>
      <c r="D44" s="174">
        <v>6</v>
      </c>
      <c r="E44" s="169">
        <v>4</v>
      </c>
      <c r="F44" s="65">
        <v>8</v>
      </c>
      <c r="G44" s="66">
        <v>4</v>
      </c>
      <c r="H44" s="96">
        <v>18</v>
      </c>
      <c r="I44" s="57">
        <v>31.5</v>
      </c>
      <c r="J44" s="57">
        <v>15.5</v>
      </c>
      <c r="K44" s="5"/>
      <c r="L44" s="5"/>
      <c r="M44" s="97">
        <f>F44+G44+I44+J44</f>
        <v>59</v>
      </c>
      <c r="N44" s="65"/>
      <c r="O44" s="5"/>
      <c r="P44" s="105"/>
      <c r="Q44" s="84"/>
      <c r="R44" s="5"/>
      <c r="S44" s="111"/>
      <c r="T44" s="65"/>
      <c r="U44" s="5"/>
      <c r="V44" s="105"/>
      <c r="W44" s="120"/>
      <c r="X44" s="115" t="s">
        <v>238</v>
      </c>
      <c r="Y44" s="14"/>
      <c r="Z44" s="14"/>
      <c r="AA44" s="34"/>
      <c r="AB44" s="19"/>
      <c r="AC44" s="19"/>
      <c r="AD44" s="20"/>
      <c r="AE44" s="34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5" customHeight="1" thickBot="1">
      <c r="A45" s="67">
        <v>40</v>
      </c>
      <c r="B45" s="69" t="s">
        <v>110</v>
      </c>
      <c r="C45" s="158" t="s">
        <v>173</v>
      </c>
      <c r="D45" s="170">
        <v>4</v>
      </c>
      <c r="E45" s="182">
        <v>2</v>
      </c>
      <c r="F45" s="67">
        <v>0</v>
      </c>
      <c r="G45" s="72">
        <v>9</v>
      </c>
      <c r="H45" s="67"/>
      <c r="I45" s="71">
        <v>24.5</v>
      </c>
      <c r="J45" s="212">
        <v>39</v>
      </c>
      <c r="K45" s="70"/>
      <c r="L45" s="70"/>
      <c r="M45" s="99">
        <f>F45+G45+I45+J45</f>
        <v>72.5</v>
      </c>
      <c r="N45" s="67"/>
      <c r="O45" s="70"/>
      <c r="P45" s="107"/>
      <c r="Q45" s="92"/>
      <c r="R45" s="70"/>
      <c r="S45" s="112"/>
      <c r="T45" s="67"/>
      <c r="U45" s="70"/>
      <c r="V45" s="107"/>
      <c r="W45" s="121"/>
      <c r="X45" s="116" t="s">
        <v>245</v>
      </c>
      <c r="Y45" s="14"/>
      <c r="Z45" s="14"/>
      <c r="AA45" s="36"/>
      <c r="AB45" s="19"/>
      <c r="AC45" s="19"/>
      <c r="AD45" s="20"/>
      <c r="AE45" s="37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5" customHeight="1">
      <c r="A46" s="73">
        <v>41</v>
      </c>
      <c r="B46" s="74" t="s">
        <v>37</v>
      </c>
      <c r="C46" s="159" t="s">
        <v>174</v>
      </c>
      <c r="D46" s="183">
        <v>5</v>
      </c>
      <c r="E46" s="173">
        <v>3</v>
      </c>
      <c r="F46" s="73">
        <v>2</v>
      </c>
      <c r="G46" s="77">
        <v>5</v>
      </c>
      <c r="H46" s="94">
        <v>20</v>
      </c>
      <c r="I46" s="76">
        <v>20</v>
      </c>
      <c r="J46" s="76">
        <v>14.5</v>
      </c>
      <c r="K46" s="75"/>
      <c r="L46" s="75"/>
      <c r="M46" s="95">
        <f>F46+G46+I46+J46</f>
        <v>41.5</v>
      </c>
      <c r="N46" s="73"/>
      <c r="O46" s="75"/>
      <c r="P46" s="104"/>
      <c r="Q46" s="91"/>
      <c r="R46" s="75"/>
      <c r="S46" s="110"/>
      <c r="T46" s="73"/>
      <c r="U46" s="75"/>
      <c r="V46" s="104"/>
      <c r="W46" s="119"/>
      <c r="X46" s="114" t="s">
        <v>238</v>
      </c>
      <c r="Y46" s="14"/>
      <c r="Z46" s="14"/>
      <c r="AA46" s="34"/>
      <c r="AB46" s="19"/>
      <c r="AC46" s="19"/>
      <c r="AD46" s="20"/>
      <c r="AE46" s="37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5" customHeight="1">
      <c r="A47" s="65">
        <v>42</v>
      </c>
      <c r="B47" s="23" t="s">
        <v>102</v>
      </c>
      <c r="C47" s="157" t="s">
        <v>175</v>
      </c>
      <c r="D47" s="166">
        <v>2</v>
      </c>
      <c r="E47" s="167">
        <v>3</v>
      </c>
      <c r="F47" s="65">
        <v>4</v>
      </c>
      <c r="G47" s="66">
        <v>4.5</v>
      </c>
      <c r="H47" s="207">
        <v>40</v>
      </c>
      <c r="I47" s="5"/>
      <c r="J47" s="57">
        <v>24.5</v>
      </c>
      <c r="K47" s="5"/>
      <c r="L47" s="5"/>
      <c r="M47" s="97">
        <f>F47+G47+H47+J47</f>
        <v>73</v>
      </c>
      <c r="N47" s="65"/>
      <c r="O47" s="5"/>
      <c r="P47" s="105"/>
      <c r="Q47" s="84"/>
      <c r="R47" s="5"/>
      <c r="S47" s="111"/>
      <c r="T47" s="65"/>
      <c r="U47" s="5"/>
      <c r="V47" s="105"/>
      <c r="W47" s="120"/>
      <c r="X47" s="115" t="s">
        <v>238</v>
      </c>
      <c r="Y47" s="14"/>
      <c r="Z47" s="14"/>
      <c r="AA47" s="34"/>
      <c r="AB47" s="35"/>
      <c r="AC47" s="34"/>
      <c r="AD47" s="34"/>
      <c r="AE47" s="34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" customHeight="1">
      <c r="A48" s="65">
        <v>43</v>
      </c>
      <c r="B48" s="23" t="s">
        <v>111</v>
      </c>
      <c r="C48" s="156" t="s">
        <v>176</v>
      </c>
      <c r="D48" s="178">
        <v>5</v>
      </c>
      <c r="E48" s="179">
        <v>5</v>
      </c>
      <c r="F48" s="87"/>
      <c r="G48" s="88"/>
      <c r="H48" s="96">
        <v>19</v>
      </c>
      <c r="I48" s="5"/>
      <c r="J48" s="5"/>
      <c r="K48" s="5"/>
      <c r="L48" s="5"/>
      <c r="M48" s="97">
        <f>F48+G48+H48+J48</f>
        <v>19</v>
      </c>
      <c r="N48" s="65"/>
      <c r="O48" s="5"/>
      <c r="P48" s="105"/>
      <c r="Q48" s="84"/>
      <c r="R48" s="5"/>
      <c r="S48" s="111"/>
      <c r="T48" s="65"/>
      <c r="U48" s="5"/>
      <c r="V48" s="105"/>
      <c r="W48" s="120"/>
      <c r="X48" s="217" t="s">
        <v>239</v>
      </c>
      <c r="Y48" s="9"/>
      <c r="Z48" s="9"/>
      <c r="AA48" s="34"/>
      <c r="AB48" s="34"/>
      <c r="AC48" s="34"/>
      <c r="AD48" s="34"/>
      <c r="AE48" s="34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5" customHeight="1">
      <c r="A49" s="65">
        <v>44</v>
      </c>
      <c r="B49" s="23" t="s">
        <v>38</v>
      </c>
      <c r="C49" s="156" t="s">
        <v>177</v>
      </c>
      <c r="D49" s="166">
        <v>2</v>
      </c>
      <c r="E49" s="167">
        <v>3</v>
      </c>
      <c r="F49" s="65">
        <v>1</v>
      </c>
      <c r="G49" s="66">
        <v>9</v>
      </c>
      <c r="H49" s="96">
        <v>16</v>
      </c>
      <c r="I49" s="206">
        <v>36</v>
      </c>
      <c r="J49" s="57">
        <v>30</v>
      </c>
      <c r="K49" s="5"/>
      <c r="L49" s="5"/>
      <c r="M49" s="97">
        <f>F49+G49+I49+J49</f>
        <v>76</v>
      </c>
      <c r="N49" s="65"/>
      <c r="O49" s="5"/>
      <c r="P49" s="105"/>
      <c r="Q49" s="84"/>
      <c r="R49" s="5"/>
      <c r="S49" s="111"/>
      <c r="T49" s="65"/>
      <c r="U49" s="5"/>
      <c r="V49" s="105"/>
      <c r="W49" s="120"/>
      <c r="X49" s="115" t="s">
        <v>238</v>
      </c>
      <c r="Y49" s="14"/>
      <c r="Z49" s="14"/>
      <c r="AA49" s="14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5" customHeight="1">
      <c r="A50" s="65">
        <v>45</v>
      </c>
      <c r="B50" s="23" t="s">
        <v>92</v>
      </c>
      <c r="C50" s="156" t="s">
        <v>178</v>
      </c>
      <c r="D50" s="168">
        <v>1</v>
      </c>
      <c r="E50" s="169">
        <v>0</v>
      </c>
      <c r="F50" s="65">
        <v>4</v>
      </c>
      <c r="G50" s="66">
        <v>3.5</v>
      </c>
      <c r="H50" s="207">
        <v>37</v>
      </c>
      <c r="I50" s="5"/>
      <c r="J50" s="206">
        <v>36.5</v>
      </c>
      <c r="K50" s="5"/>
      <c r="L50" s="5"/>
      <c r="M50" s="97">
        <f>F50+G50+H50+J50</f>
        <v>81</v>
      </c>
      <c r="N50" s="65"/>
      <c r="O50" s="5"/>
      <c r="P50" s="105"/>
      <c r="Q50" s="84"/>
      <c r="R50" s="5"/>
      <c r="S50" s="111"/>
      <c r="T50" s="65"/>
      <c r="U50" s="5"/>
      <c r="V50" s="105"/>
      <c r="W50" s="120"/>
      <c r="X50" s="115" t="s">
        <v>232</v>
      </c>
      <c r="Y50" s="14"/>
      <c r="Z50" s="14"/>
      <c r="AA50" s="14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5" customHeight="1">
      <c r="A51" s="65">
        <v>46</v>
      </c>
      <c r="B51" s="6" t="s">
        <v>93</v>
      </c>
      <c r="C51" s="157" t="s">
        <v>179</v>
      </c>
      <c r="D51" s="166">
        <v>2</v>
      </c>
      <c r="E51" s="167">
        <v>1</v>
      </c>
      <c r="F51" s="65">
        <v>9</v>
      </c>
      <c r="G51" s="66">
        <v>9</v>
      </c>
      <c r="H51" s="207">
        <v>50</v>
      </c>
      <c r="I51" s="5"/>
      <c r="J51" s="206">
        <v>51</v>
      </c>
      <c r="K51" s="5"/>
      <c r="L51" s="5"/>
      <c r="M51" s="97">
        <f>F51+G51+H51+J51</f>
        <v>119</v>
      </c>
      <c r="N51" s="65">
        <v>119</v>
      </c>
      <c r="O51" s="5">
        <f>M51+N51</f>
        <v>238</v>
      </c>
      <c r="P51" s="105">
        <v>4</v>
      </c>
      <c r="Q51" s="84"/>
      <c r="R51" s="5"/>
      <c r="S51" s="111"/>
      <c r="T51" s="65"/>
      <c r="U51" s="5"/>
      <c r="V51" s="105"/>
      <c r="W51" s="120">
        <v>4</v>
      </c>
      <c r="X51" s="115" t="s">
        <v>240</v>
      </c>
      <c r="Y51" s="14"/>
      <c r="Z51" s="14"/>
      <c r="AA51" s="14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5" customHeight="1">
      <c r="A52" s="65">
        <v>47</v>
      </c>
      <c r="B52" s="23" t="s">
        <v>39</v>
      </c>
      <c r="C52" s="156" t="s">
        <v>180</v>
      </c>
      <c r="D52" s="166">
        <v>1</v>
      </c>
      <c r="E52" s="167">
        <v>1</v>
      </c>
      <c r="F52" s="65">
        <v>2</v>
      </c>
      <c r="G52" s="66">
        <v>5</v>
      </c>
      <c r="H52" s="96">
        <v>23</v>
      </c>
      <c r="I52" s="206">
        <v>37.5</v>
      </c>
      <c r="J52" s="57">
        <v>15</v>
      </c>
      <c r="K52" s="5"/>
      <c r="L52" s="5"/>
      <c r="M52" s="97">
        <f>F52+G52+I52+J52</f>
        <v>59.5</v>
      </c>
      <c r="N52" s="65"/>
      <c r="O52" s="5"/>
      <c r="P52" s="105"/>
      <c r="Q52" s="84"/>
      <c r="R52" s="5"/>
      <c r="S52" s="111"/>
      <c r="T52" s="65"/>
      <c r="U52" s="5"/>
      <c r="V52" s="105"/>
      <c r="W52" s="120"/>
      <c r="X52" s="115" t="s">
        <v>238</v>
      </c>
      <c r="Y52" s="14"/>
      <c r="Z52" s="14"/>
      <c r="AA52" s="14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5" customHeight="1">
      <c r="A53" s="65">
        <v>48</v>
      </c>
      <c r="B53" s="23" t="s">
        <v>112</v>
      </c>
      <c r="C53" s="156" t="s">
        <v>182</v>
      </c>
      <c r="D53" s="174">
        <v>5</v>
      </c>
      <c r="E53" s="180">
        <v>5</v>
      </c>
      <c r="F53" s="65">
        <v>3</v>
      </c>
      <c r="G53" s="88"/>
      <c r="H53" s="65"/>
      <c r="I53" s="5"/>
      <c r="J53" s="5"/>
      <c r="K53" s="5"/>
      <c r="L53" s="5"/>
      <c r="M53" s="97">
        <f>F53+G53+H53+J53</f>
        <v>3</v>
      </c>
      <c r="N53" s="65"/>
      <c r="O53" s="5"/>
      <c r="P53" s="105"/>
      <c r="Q53" s="84"/>
      <c r="R53" s="5"/>
      <c r="S53" s="111"/>
      <c r="T53" s="65"/>
      <c r="U53" s="5"/>
      <c r="V53" s="105"/>
      <c r="W53" s="120"/>
      <c r="X53" s="217" t="s">
        <v>239</v>
      </c>
      <c r="Y53" s="14"/>
      <c r="Z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5" customHeight="1">
      <c r="A54" s="65">
        <v>49</v>
      </c>
      <c r="B54" s="6" t="s">
        <v>7</v>
      </c>
      <c r="C54" s="157" t="s">
        <v>183</v>
      </c>
      <c r="D54" s="168">
        <v>1</v>
      </c>
      <c r="E54" s="169">
        <v>0</v>
      </c>
      <c r="F54" s="65">
        <v>1</v>
      </c>
      <c r="G54" s="66">
        <v>2.5</v>
      </c>
      <c r="H54" s="96">
        <v>5</v>
      </c>
      <c r="I54" s="57">
        <v>28</v>
      </c>
      <c r="J54" s="57">
        <v>12.5</v>
      </c>
      <c r="K54" s="5"/>
      <c r="L54" s="5"/>
      <c r="M54" s="97">
        <f>F54+G54+I54+J54</f>
        <v>44</v>
      </c>
      <c r="N54" s="65"/>
      <c r="O54" s="5"/>
      <c r="P54" s="105"/>
      <c r="Q54" s="84"/>
      <c r="R54" s="5"/>
      <c r="S54" s="111"/>
      <c r="T54" s="65"/>
      <c r="U54" s="5"/>
      <c r="V54" s="105"/>
      <c r="W54" s="120"/>
      <c r="X54" s="115" t="s">
        <v>238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5" customHeight="1" thickBot="1">
      <c r="A55" s="135">
        <v>50</v>
      </c>
      <c r="B55" s="136" t="s">
        <v>40</v>
      </c>
      <c r="C55" s="160" t="s">
        <v>184</v>
      </c>
      <c r="D55" s="175">
        <v>0</v>
      </c>
      <c r="E55" s="176">
        <v>1</v>
      </c>
      <c r="F55" s="135">
        <v>2</v>
      </c>
      <c r="G55" s="137">
        <v>4.5</v>
      </c>
      <c r="H55" s="210">
        <v>40</v>
      </c>
      <c r="I55" s="139"/>
      <c r="J55" s="209">
        <v>36</v>
      </c>
      <c r="K55" s="139"/>
      <c r="L55" s="139"/>
      <c r="M55" s="141">
        <f>F55+G55+H55+J55</f>
        <v>82.5</v>
      </c>
      <c r="N55" s="135"/>
      <c r="O55" s="139"/>
      <c r="P55" s="142"/>
      <c r="Q55" s="143"/>
      <c r="R55" s="139"/>
      <c r="S55" s="144"/>
      <c r="T55" s="135"/>
      <c r="U55" s="139"/>
      <c r="V55" s="142"/>
      <c r="W55" s="145"/>
      <c r="X55" s="146" t="s">
        <v>232</v>
      </c>
      <c r="Y55" s="14"/>
      <c r="Z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5" customHeight="1">
      <c r="A56" s="122">
        <v>51</v>
      </c>
      <c r="B56" s="123" t="s">
        <v>41</v>
      </c>
      <c r="C56" s="161" t="s">
        <v>185</v>
      </c>
      <c r="D56" s="177">
        <v>1</v>
      </c>
      <c r="E56" s="165">
        <v>0</v>
      </c>
      <c r="F56" s="122">
        <v>4.5</v>
      </c>
      <c r="G56" s="124">
        <v>10</v>
      </c>
      <c r="H56" s="125">
        <v>11</v>
      </c>
      <c r="I56" s="127">
        <v>30</v>
      </c>
      <c r="J56" s="127">
        <v>28.5</v>
      </c>
      <c r="K56" s="126"/>
      <c r="L56" s="126"/>
      <c r="M56" s="128">
        <f>F56+G56+I56+J56</f>
        <v>73</v>
      </c>
      <c r="N56" s="122"/>
      <c r="O56" s="126"/>
      <c r="P56" s="129"/>
      <c r="Q56" s="130"/>
      <c r="R56" s="126"/>
      <c r="S56" s="131"/>
      <c r="T56" s="122"/>
      <c r="U56" s="126"/>
      <c r="V56" s="129"/>
      <c r="W56" s="132"/>
      <c r="X56" s="133" t="s">
        <v>238</v>
      </c>
      <c r="Y56" s="14"/>
      <c r="Z56" s="14"/>
      <c r="AA56" s="14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5" customHeight="1">
      <c r="A57" s="65">
        <v>52</v>
      </c>
      <c r="B57" s="23" t="s">
        <v>113</v>
      </c>
      <c r="C57" s="157" t="s">
        <v>186</v>
      </c>
      <c r="D57" s="166">
        <v>2</v>
      </c>
      <c r="E57" s="167">
        <v>1</v>
      </c>
      <c r="F57" s="65">
        <v>10</v>
      </c>
      <c r="G57" s="66">
        <v>9.5</v>
      </c>
      <c r="H57" s="96">
        <v>13</v>
      </c>
      <c r="I57" s="206">
        <v>37.5</v>
      </c>
      <c r="J57" s="57">
        <v>26</v>
      </c>
      <c r="K57" s="5"/>
      <c r="L57" s="5"/>
      <c r="M57" s="97">
        <f>F57+G57+I57+J57</f>
        <v>83</v>
      </c>
      <c r="N57" s="65"/>
      <c r="O57" s="5"/>
      <c r="P57" s="105"/>
      <c r="Q57" s="84"/>
      <c r="R57" s="5"/>
      <c r="S57" s="111"/>
      <c r="T57" s="65"/>
      <c r="U57" s="5"/>
      <c r="V57" s="105"/>
      <c r="W57" s="120"/>
      <c r="X57" s="115" t="s">
        <v>238</v>
      </c>
      <c r="Y57" s="14"/>
      <c r="Z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5" customHeight="1">
      <c r="A58" s="65">
        <v>53</v>
      </c>
      <c r="B58" s="23" t="s">
        <v>114</v>
      </c>
      <c r="C58" s="156" t="s">
        <v>187</v>
      </c>
      <c r="D58" s="166">
        <v>1</v>
      </c>
      <c r="E58" s="167">
        <v>4</v>
      </c>
      <c r="F58" s="65">
        <v>4</v>
      </c>
      <c r="G58" s="66">
        <v>8.5</v>
      </c>
      <c r="H58" s="96">
        <v>23</v>
      </c>
      <c r="I58" s="206">
        <v>38.5</v>
      </c>
      <c r="J58" s="57">
        <v>24</v>
      </c>
      <c r="K58" s="5"/>
      <c r="L58" s="5"/>
      <c r="M58" s="97">
        <f>F58+G58+I58+J58</f>
        <v>75</v>
      </c>
      <c r="N58" s="65"/>
      <c r="O58" s="5"/>
      <c r="P58" s="105"/>
      <c r="Q58" s="84"/>
      <c r="R58" s="5"/>
      <c r="S58" s="111"/>
      <c r="T58" s="65"/>
      <c r="U58" s="5"/>
      <c r="V58" s="105"/>
      <c r="W58" s="120"/>
      <c r="X58" s="115" t="s">
        <v>238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5" customHeight="1">
      <c r="A59" s="65">
        <v>54</v>
      </c>
      <c r="B59" s="23" t="s">
        <v>103</v>
      </c>
      <c r="C59" s="156" t="s">
        <v>188</v>
      </c>
      <c r="D59" s="166">
        <v>2</v>
      </c>
      <c r="E59" s="167">
        <v>3</v>
      </c>
      <c r="F59" s="65">
        <v>2</v>
      </c>
      <c r="G59" s="66">
        <v>4.5</v>
      </c>
      <c r="H59" s="207">
        <v>39</v>
      </c>
      <c r="I59" s="5"/>
      <c r="J59" s="57">
        <v>15</v>
      </c>
      <c r="K59" s="5"/>
      <c r="L59" s="5"/>
      <c r="M59" s="97">
        <f>F59+G59+H59+J59</f>
        <v>60.5</v>
      </c>
      <c r="N59" s="65"/>
      <c r="O59" s="5"/>
      <c r="P59" s="105"/>
      <c r="Q59" s="84"/>
      <c r="R59" s="5"/>
      <c r="S59" s="111"/>
      <c r="T59" s="65"/>
      <c r="U59" s="5"/>
      <c r="V59" s="105"/>
      <c r="W59" s="120"/>
      <c r="X59" s="115" t="s">
        <v>238</v>
      </c>
      <c r="Y59" s="14"/>
      <c r="Z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5" customHeight="1">
      <c r="A60" s="65">
        <v>55</v>
      </c>
      <c r="B60" s="23" t="s">
        <v>94</v>
      </c>
      <c r="C60" s="156" t="s">
        <v>189</v>
      </c>
      <c r="D60" s="168">
        <v>1</v>
      </c>
      <c r="E60" s="169">
        <v>2</v>
      </c>
      <c r="F60" s="65">
        <v>4</v>
      </c>
      <c r="G60" s="66">
        <v>0</v>
      </c>
      <c r="H60" s="96">
        <v>26</v>
      </c>
      <c r="I60" s="206">
        <v>39.5</v>
      </c>
      <c r="J60" s="57">
        <v>13.5</v>
      </c>
      <c r="K60" s="5"/>
      <c r="L60" s="5"/>
      <c r="M60" s="97">
        <f>F60+G60+I60+J60</f>
        <v>57</v>
      </c>
      <c r="N60" s="65"/>
      <c r="O60" s="5"/>
      <c r="P60" s="105"/>
      <c r="Q60" s="84"/>
      <c r="R60" s="5"/>
      <c r="S60" s="111"/>
      <c r="T60" s="65"/>
      <c r="U60" s="5"/>
      <c r="V60" s="105"/>
      <c r="W60" s="120"/>
      <c r="X60" s="115" t="s">
        <v>238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5" customHeight="1">
      <c r="A61" s="65">
        <v>56</v>
      </c>
      <c r="B61" s="6" t="s">
        <v>104</v>
      </c>
      <c r="C61" s="157" t="s">
        <v>190</v>
      </c>
      <c r="D61" s="166">
        <v>1</v>
      </c>
      <c r="E61" s="167">
        <v>2</v>
      </c>
      <c r="F61" s="65">
        <v>2</v>
      </c>
      <c r="G61" s="66">
        <v>9</v>
      </c>
      <c r="H61" s="96">
        <v>18.5</v>
      </c>
      <c r="I61" s="57">
        <v>28.5</v>
      </c>
      <c r="J61" s="57">
        <v>18.5</v>
      </c>
      <c r="K61" s="5"/>
      <c r="L61" s="5"/>
      <c r="M61" s="97">
        <f>F61+G61+I61+J61</f>
        <v>58</v>
      </c>
      <c r="N61" s="65"/>
      <c r="O61" s="5"/>
      <c r="P61" s="105"/>
      <c r="Q61" s="84"/>
      <c r="R61" s="5"/>
      <c r="S61" s="111"/>
      <c r="T61" s="65"/>
      <c r="U61" s="5"/>
      <c r="V61" s="105"/>
      <c r="W61" s="120"/>
      <c r="X61" s="115" t="s">
        <v>238</v>
      </c>
      <c r="Y61" s="14"/>
      <c r="Z61" s="14"/>
      <c r="AA61" s="14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5" customHeight="1">
      <c r="A62" s="65">
        <v>57</v>
      </c>
      <c r="B62" s="23" t="s">
        <v>42</v>
      </c>
      <c r="C62" s="156" t="s">
        <v>191</v>
      </c>
      <c r="D62" s="166">
        <v>0</v>
      </c>
      <c r="E62" s="167">
        <v>0</v>
      </c>
      <c r="F62" s="65">
        <v>2</v>
      </c>
      <c r="G62" s="66">
        <v>3.5</v>
      </c>
      <c r="H62" s="96">
        <v>19</v>
      </c>
      <c r="I62" s="57">
        <v>27</v>
      </c>
      <c r="J62" s="206">
        <v>63.5</v>
      </c>
      <c r="K62" s="5"/>
      <c r="L62" s="5"/>
      <c r="M62" s="97">
        <f>F62+G62+I62+J62</f>
        <v>96</v>
      </c>
      <c r="N62" s="65"/>
      <c r="O62" s="5"/>
      <c r="P62" s="105"/>
      <c r="Q62" s="84"/>
      <c r="R62" s="5"/>
      <c r="S62" s="111"/>
      <c r="T62" s="65"/>
      <c r="U62" s="5"/>
      <c r="V62" s="105"/>
      <c r="W62" s="120"/>
      <c r="X62" s="115" t="s">
        <v>245</v>
      </c>
      <c r="Y62" s="14"/>
      <c r="Z62" s="14"/>
      <c r="AA62" s="14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5" customHeight="1">
      <c r="A63" s="65">
        <v>58</v>
      </c>
      <c r="B63" s="23" t="s">
        <v>115</v>
      </c>
      <c r="C63" s="156" t="s">
        <v>192</v>
      </c>
      <c r="D63" s="168">
        <v>2</v>
      </c>
      <c r="E63" s="169">
        <v>3</v>
      </c>
      <c r="F63" s="65">
        <v>1</v>
      </c>
      <c r="G63" s="88"/>
      <c r="H63" s="65"/>
      <c r="I63" s="5"/>
      <c r="J63" s="57">
        <v>9.5</v>
      </c>
      <c r="K63" s="5"/>
      <c r="L63" s="5"/>
      <c r="M63" s="97">
        <f>F63+G63+H63+J63</f>
        <v>10.5</v>
      </c>
      <c r="N63" s="65"/>
      <c r="O63" s="5"/>
      <c r="P63" s="105"/>
      <c r="Q63" s="84"/>
      <c r="R63" s="5"/>
      <c r="S63" s="111"/>
      <c r="T63" s="65"/>
      <c r="U63" s="5"/>
      <c r="V63" s="105"/>
      <c r="W63" s="120"/>
      <c r="X63" s="115" t="s">
        <v>237</v>
      </c>
      <c r="Y63" s="14" t="s">
        <v>243</v>
      </c>
      <c r="Z63" s="14"/>
      <c r="AA63" s="14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5" customHeight="1">
      <c r="A64" s="65">
        <v>59</v>
      </c>
      <c r="B64" s="6" t="s">
        <v>43</v>
      </c>
      <c r="C64" s="157" t="s">
        <v>193</v>
      </c>
      <c r="D64" s="168">
        <v>2</v>
      </c>
      <c r="E64" s="169">
        <v>1</v>
      </c>
      <c r="F64" s="65">
        <v>2</v>
      </c>
      <c r="G64" s="88"/>
      <c r="H64" s="96">
        <v>18</v>
      </c>
      <c r="I64" s="57">
        <v>12.5</v>
      </c>
      <c r="J64" s="57">
        <v>8</v>
      </c>
      <c r="K64" s="5"/>
      <c r="L64" s="5"/>
      <c r="M64" s="97">
        <f aca="true" t="shared" si="2" ref="M64:M69">F64+G64+I64+J64</f>
        <v>22.5</v>
      </c>
      <c r="N64" s="65"/>
      <c r="O64" s="5"/>
      <c r="P64" s="105"/>
      <c r="Q64" s="84"/>
      <c r="R64" s="5"/>
      <c r="S64" s="111"/>
      <c r="T64" s="65"/>
      <c r="U64" s="5"/>
      <c r="V64" s="105"/>
      <c r="W64" s="120"/>
      <c r="X64" s="115" t="s">
        <v>238</v>
      </c>
      <c r="Y64" s="14"/>
      <c r="Z64" s="14"/>
      <c r="AA64" s="14"/>
      <c r="AB64" s="14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5" customHeight="1" thickBot="1">
      <c r="A65" s="67">
        <v>60</v>
      </c>
      <c r="B65" s="69" t="s">
        <v>44</v>
      </c>
      <c r="C65" s="158" t="s">
        <v>194</v>
      </c>
      <c r="D65" s="181">
        <v>1</v>
      </c>
      <c r="E65" s="182">
        <v>2</v>
      </c>
      <c r="F65" s="67">
        <v>2</v>
      </c>
      <c r="G65" s="72">
        <v>9.5</v>
      </c>
      <c r="H65" s="98">
        <v>5</v>
      </c>
      <c r="I65" s="71">
        <v>14</v>
      </c>
      <c r="J65" s="212">
        <v>38</v>
      </c>
      <c r="K65" s="70"/>
      <c r="L65" s="70"/>
      <c r="M65" s="99">
        <f t="shared" si="2"/>
        <v>63.5</v>
      </c>
      <c r="N65" s="67"/>
      <c r="O65" s="70"/>
      <c r="P65" s="107"/>
      <c r="Q65" s="92"/>
      <c r="R65" s="70"/>
      <c r="S65" s="112"/>
      <c r="T65" s="67"/>
      <c r="U65" s="70"/>
      <c r="V65" s="107"/>
      <c r="W65" s="121"/>
      <c r="X65" s="116" t="s">
        <v>245</v>
      </c>
      <c r="Y65" s="14"/>
      <c r="Z65" s="14"/>
      <c r="AA65" s="14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5" customHeight="1">
      <c r="A66" s="73">
        <v>61</v>
      </c>
      <c r="B66" s="74" t="s">
        <v>116</v>
      </c>
      <c r="C66" s="159" t="s">
        <v>195</v>
      </c>
      <c r="D66" s="183">
        <v>4</v>
      </c>
      <c r="E66" s="173">
        <v>2</v>
      </c>
      <c r="F66" s="73">
        <v>4</v>
      </c>
      <c r="G66" s="77">
        <v>7</v>
      </c>
      <c r="H66" s="94">
        <v>18</v>
      </c>
      <c r="I66" s="76">
        <v>27.5</v>
      </c>
      <c r="J66" s="208">
        <v>44</v>
      </c>
      <c r="K66" s="75"/>
      <c r="L66" s="75"/>
      <c r="M66" s="95">
        <f t="shared" si="2"/>
        <v>82.5</v>
      </c>
      <c r="N66" s="73"/>
      <c r="O66" s="75"/>
      <c r="P66" s="104"/>
      <c r="Q66" s="91"/>
      <c r="R66" s="75"/>
      <c r="S66" s="110"/>
      <c r="T66" s="73"/>
      <c r="U66" s="75"/>
      <c r="V66" s="104"/>
      <c r="W66" s="119"/>
      <c r="X66" s="114" t="s">
        <v>245</v>
      </c>
      <c r="Y66" s="14"/>
      <c r="Z66" s="14"/>
      <c r="AA66" s="14"/>
      <c r="AB66" s="10" t="s">
        <v>65</v>
      </c>
      <c r="AC66" s="10">
        <v>1</v>
      </c>
      <c r="AD66" s="11" t="s">
        <v>66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5" customHeight="1">
      <c r="A67" s="65">
        <v>62</v>
      </c>
      <c r="B67" s="23" t="s">
        <v>95</v>
      </c>
      <c r="C67" s="156" t="s">
        <v>196</v>
      </c>
      <c r="D67" s="166">
        <v>0</v>
      </c>
      <c r="E67" s="167">
        <v>2</v>
      </c>
      <c r="F67" s="65">
        <v>8</v>
      </c>
      <c r="G67" s="66">
        <v>9.5</v>
      </c>
      <c r="H67" s="96">
        <v>28</v>
      </c>
      <c r="I67" s="57">
        <v>33</v>
      </c>
      <c r="J67" s="57">
        <v>23</v>
      </c>
      <c r="K67" s="5"/>
      <c r="L67" s="5"/>
      <c r="M67" s="97">
        <f t="shared" si="2"/>
        <v>73.5</v>
      </c>
      <c r="N67" s="65"/>
      <c r="O67" s="5"/>
      <c r="P67" s="105"/>
      <c r="Q67" s="84"/>
      <c r="R67" s="5"/>
      <c r="S67" s="111"/>
      <c r="T67" s="65"/>
      <c r="U67" s="5"/>
      <c r="V67" s="105"/>
      <c r="W67" s="120"/>
      <c r="X67" s="115" t="s">
        <v>238</v>
      </c>
      <c r="Y67" s="14"/>
      <c r="Z67" s="14"/>
      <c r="AA67" s="14"/>
      <c r="AB67" s="10" t="s">
        <v>67</v>
      </c>
      <c r="AC67" s="10">
        <v>2</v>
      </c>
      <c r="AD67" s="11" t="s">
        <v>68</v>
      </c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5" customHeight="1">
      <c r="A68" s="65">
        <v>63</v>
      </c>
      <c r="B68" s="23" t="s">
        <v>8</v>
      </c>
      <c r="C68" s="156" t="s">
        <v>197</v>
      </c>
      <c r="D68" s="166">
        <v>1</v>
      </c>
      <c r="E68" s="167">
        <v>0</v>
      </c>
      <c r="F68" s="65">
        <v>5.5</v>
      </c>
      <c r="G68" s="66">
        <v>4</v>
      </c>
      <c r="H68" s="96">
        <v>29</v>
      </c>
      <c r="I68" s="57">
        <v>27</v>
      </c>
      <c r="J68" s="206">
        <v>49</v>
      </c>
      <c r="K68" s="5"/>
      <c r="L68" s="5"/>
      <c r="M68" s="97">
        <f t="shared" si="2"/>
        <v>85.5</v>
      </c>
      <c r="N68" s="65"/>
      <c r="O68" s="5"/>
      <c r="P68" s="105"/>
      <c r="Q68" s="84"/>
      <c r="R68" s="5"/>
      <c r="S68" s="111"/>
      <c r="T68" s="65"/>
      <c r="U68" s="5"/>
      <c r="V68" s="105"/>
      <c r="W68" s="120"/>
      <c r="X68" s="115" t="s">
        <v>245</v>
      </c>
      <c r="Y68" s="9"/>
      <c r="Z68" s="9"/>
      <c r="AA68" s="9"/>
      <c r="AB68" s="10" t="s">
        <v>69</v>
      </c>
      <c r="AC68" s="10">
        <v>3</v>
      </c>
      <c r="AD68" s="11" t="s">
        <v>70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5" customHeight="1">
      <c r="A69" s="65">
        <v>64</v>
      </c>
      <c r="B69" s="23" t="s">
        <v>45</v>
      </c>
      <c r="C69" s="156" t="s">
        <v>198</v>
      </c>
      <c r="D69" s="166">
        <v>1</v>
      </c>
      <c r="E69" s="167">
        <v>0</v>
      </c>
      <c r="F69" s="65">
        <v>2</v>
      </c>
      <c r="G69" s="66">
        <v>5</v>
      </c>
      <c r="H69" s="96">
        <v>27.5</v>
      </c>
      <c r="I69" s="206">
        <v>56.5</v>
      </c>
      <c r="J69" s="206">
        <v>33.5</v>
      </c>
      <c r="K69" s="5"/>
      <c r="L69" s="5"/>
      <c r="M69" s="97">
        <f t="shared" si="2"/>
        <v>97</v>
      </c>
      <c r="N69" s="65"/>
      <c r="O69" s="5"/>
      <c r="P69" s="105"/>
      <c r="Q69" s="84"/>
      <c r="R69" s="5"/>
      <c r="S69" s="111"/>
      <c r="T69" s="65"/>
      <c r="U69" s="5"/>
      <c r="V69" s="105"/>
      <c r="W69" s="120"/>
      <c r="X69" s="115" t="s">
        <v>232</v>
      </c>
      <c r="Y69" s="14"/>
      <c r="Z69" s="14"/>
      <c r="AA69" s="14"/>
      <c r="AB69" s="10" t="s">
        <v>71</v>
      </c>
      <c r="AC69" s="10">
        <v>4</v>
      </c>
      <c r="AD69" s="11" t="s">
        <v>72</v>
      </c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5" customHeight="1">
      <c r="A70" s="65">
        <v>65</v>
      </c>
      <c r="B70" s="6" t="s">
        <v>46</v>
      </c>
      <c r="C70" s="157" t="s">
        <v>199</v>
      </c>
      <c r="D70" s="166">
        <v>2</v>
      </c>
      <c r="E70" s="169">
        <v>1</v>
      </c>
      <c r="F70" s="65">
        <v>5</v>
      </c>
      <c r="G70" s="66">
        <v>8</v>
      </c>
      <c r="H70" s="207">
        <v>45</v>
      </c>
      <c r="I70" s="5"/>
      <c r="J70" s="206">
        <v>40</v>
      </c>
      <c r="K70" s="5"/>
      <c r="L70" s="5"/>
      <c r="M70" s="97">
        <f>F70+G70+H70+J70</f>
        <v>98</v>
      </c>
      <c r="N70" s="65"/>
      <c r="O70" s="5"/>
      <c r="P70" s="105"/>
      <c r="Q70" s="84"/>
      <c r="R70" s="5"/>
      <c r="S70" s="111"/>
      <c r="T70" s="65"/>
      <c r="U70" s="5"/>
      <c r="V70" s="105"/>
      <c r="W70" s="120"/>
      <c r="X70" s="115" t="s">
        <v>232</v>
      </c>
      <c r="Y70" s="14"/>
      <c r="Z70" s="14"/>
      <c r="AA70" s="14"/>
      <c r="AB70" s="10" t="s">
        <v>73</v>
      </c>
      <c r="AC70" s="10">
        <v>5</v>
      </c>
      <c r="AD70" s="11" t="s">
        <v>74</v>
      </c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5" customHeight="1">
      <c r="A71" s="65">
        <v>66</v>
      </c>
      <c r="B71" s="23" t="s">
        <v>117</v>
      </c>
      <c r="C71" s="156" t="s">
        <v>200</v>
      </c>
      <c r="D71" s="178">
        <v>6</v>
      </c>
      <c r="E71" s="167">
        <v>2</v>
      </c>
      <c r="F71" s="65">
        <v>1</v>
      </c>
      <c r="G71" s="66">
        <v>7</v>
      </c>
      <c r="H71" s="96">
        <v>19</v>
      </c>
      <c r="I71" s="206">
        <v>35</v>
      </c>
      <c r="J71" s="57">
        <v>19</v>
      </c>
      <c r="K71" s="5"/>
      <c r="L71" s="5"/>
      <c r="M71" s="97">
        <f>F71+G71+I71+J71</f>
        <v>62</v>
      </c>
      <c r="N71" s="65"/>
      <c r="O71" s="5"/>
      <c r="P71" s="105"/>
      <c r="Q71" s="84"/>
      <c r="R71" s="5"/>
      <c r="S71" s="111"/>
      <c r="T71" s="65"/>
      <c r="U71" s="5"/>
      <c r="V71" s="105"/>
      <c r="W71" s="120"/>
      <c r="X71" s="115" t="s">
        <v>238</v>
      </c>
      <c r="Y71" s="14"/>
      <c r="Z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" customHeight="1">
      <c r="A72" s="65">
        <v>67</v>
      </c>
      <c r="B72" s="23" t="s">
        <v>47</v>
      </c>
      <c r="C72" s="156" t="s">
        <v>201</v>
      </c>
      <c r="D72" s="166">
        <v>1</v>
      </c>
      <c r="E72" s="167">
        <v>4</v>
      </c>
      <c r="F72" s="87"/>
      <c r="G72" s="88"/>
      <c r="H72" s="65"/>
      <c r="I72" s="57">
        <v>11</v>
      </c>
      <c r="J72" s="57">
        <v>7</v>
      </c>
      <c r="K72" s="5"/>
      <c r="L72" s="5"/>
      <c r="M72" s="97">
        <f>F72+G72+I72+J72</f>
        <v>18</v>
      </c>
      <c r="N72" s="65"/>
      <c r="O72" s="5"/>
      <c r="P72" s="105"/>
      <c r="Q72" s="84"/>
      <c r="R72" s="5"/>
      <c r="S72" s="111"/>
      <c r="T72" s="65"/>
      <c r="U72" s="5"/>
      <c r="V72" s="105"/>
      <c r="W72" s="120"/>
      <c r="X72" s="115" t="s">
        <v>238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5" customHeight="1">
      <c r="A73" s="65">
        <v>68</v>
      </c>
      <c r="B73" s="6" t="s">
        <v>96</v>
      </c>
      <c r="C73" s="157" t="s">
        <v>203</v>
      </c>
      <c r="D73" s="174">
        <v>6</v>
      </c>
      <c r="E73" s="169">
        <v>2</v>
      </c>
      <c r="F73" s="65">
        <v>2.5</v>
      </c>
      <c r="G73" s="66">
        <v>3</v>
      </c>
      <c r="H73" s="65"/>
      <c r="I73" s="57">
        <v>29</v>
      </c>
      <c r="J73" s="57">
        <v>9</v>
      </c>
      <c r="K73" s="5"/>
      <c r="L73" s="5"/>
      <c r="M73" s="97">
        <f>F73+G73+I73+J73</f>
        <v>43.5</v>
      </c>
      <c r="N73" s="65"/>
      <c r="O73" s="5"/>
      <c r="P73" s="105"/>
      <c r="Q73" s="84"/>
      <c r="R73" s="5"/>
      <c r="S73" s="111"/>
      <c r="T73" s="65"/>
      <c r="U73" s="5"/>
      <c r="V73" s="105"/>
      <c r="W73" s="120"/>
      <c r="X73" s="115" t="s">
        <v>238</v>
      </c>
      <c r="Y73" s="14"/>
      <c r="Z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5" customHeight="1">
      <c r="A74" s="65">
        <v>69</v>
      </c>
      <c r="B74" s="6" t="s">
        <v>48</v>
      </c>
      <c r="C74" s="157" t="s">
        <v>204</v>
      </c>
      <c r="D74" s="168">
        <v>1</v>
      </c>
      <c r="E74" s="169">
        <v>1</v>
      </c>
      <c r="F74" s="65">
        <v>1</v>
      </c>
      <c r="G74" s="66">
        <v>6.5</v>
      </c>
      <c r="H74" s="96">
        <v>3</v>
      </c>
      <c r="I74" s="57">
        <v>19.5</v>
      </c>
      <c r="J74" s="57">
        <v>7</v>
      </c>
      <c r="K74" s="5"/>
      <c r="L74" s="5"/>
      <c r="M74" s="97">
        <f>F74+G74+I74+J74</f>
        <v>34</v>
      </c>
      <c r="N74" s="65"/>
      <c r="O74" s="5"/>
      <c r="P74" s="105"/>
      <c r="Q74" s="84"/>
      <c r="R74" s="5"/>
      <c r="S74" s="111"/>
      <c r="T74" s="65"/>
      <c r="U74" s="5"/>
      <c r="V74" s="105"/>
      <c r="W74" s="120"/>
      <c r="X74" s="115" t="s">
        <v>238</v>
      </c>
      <c r="Y74" s="14"/>
      <c r="Z74" s="14"/>
      <c r="AA74" s="14"/>
      <c r="AB74" s="14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5" customHeight="1" thickBot="1">
      <c r="A75" s="135">
        <v>70</v>
      </c>
      <c r="B75" s="184" t="s">
        <v>122</v>
      </c>
      <c r="C75" s="185" t="s">
        <v>205</v>
      </c>
      <c r="D75" s="186">
        <v>6</v>
      </c>
      <c r="E75" s="187">
        <v>7</v>
      </c>
      <c r="F75" s="135">
        <v>7</v>
      </c>
      <c r="G75" s="137">
        <v>0</v>
      </c>
      <c r="H75" s="138">
        <v>9</v>
      </c>
      <c r="I75" s="140">
        <v>6</v>
      </c>
      <c r="J75" s="139"/>
      <c r="K75" s="139"/>
      <c r="L75" s="139"/>
      <c r="M75" s="141">
        <f>F75+G75+I75+J75</f>
        <v>13</v>
      </c>
      <c r="N75" s="135"/>
      <c r="O75" s="139"/>
      <c r="P75" s="142"/>
      <c r="Q75" s="143"/>
      <c r="R75" s="139"/>
      <c r="S75" s="144"/>
      <c r="T75" s="135"/>
      <c r="U75" s="139"/>
      <c r="V75" s="142"/>
      <c r="W75" s="145"/>
      <c r="X75" s="218" t="s">
        <v>239</v>
      </c>
      <c r="Y75" s="14"/>
      <c r="Z75" s="14"/>
      <c r="AA75" s="14"/>
      <c r="AB75" s="14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5" customHeight="1">
      <c r="A76" s="122">
        <v>71</v>
      </c>
      <c r="B76" s="123" t="s">
        <v>118</v>
      </c>
      <c r="C76" s="155" t="s">
        <v>206</v>
      </c>
      <c r="D76" s="177">
        <v>1</v>
      </c>
      <c r="E76" s="165">
        <v>2</v>
      </c>
      <c r="F76" s="122">
        <v>2</v>
      </c>
      <c r="G76" s="124">
        <v>10</v>
      </c>
      <c r="H76" s="211">
        <v>40</v>
      </c>
      <c r="I76" s="126"/>
      <c r="J76" s="213">
        <v>49</v>
      </c>
      <c r="K76" s="126"/>
      <c r="L76" s="126"/>
      <c r="M76" s="128">
        <f>F76+G76+H76+J76</f>
        <v>101</v>
      </c>
      <c r="N76" s="122"/>
      <c r="O76" s="126"/>
      <c r="P76" s="129"/>
      <c r="Q76" s="130"/>
      <c r="R76" s="126"/>
      <c r="S76" s="131"/>
      <c r="T76" s="122"/>
      <c r="U76" s="126"/>
      <c r="V76" s="129"/>
      <c r="W76" s="132"/>
      <c r="X76" s="133" t="s">
        <v>232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5" customHeight="1">
      <c r="A77" s="65">
        <v>72</v>
      </c>
      <c r="B77" s="23" t="s">
        <v>49</v>
      </c>
      <c r="C77" s="156" t="s">
        <v>207</v>
      </c>
      <c r="D77" s="166">
        <v>1</v>
      </c>
      <c r="E77" s="167">
        <v>0</v>
      </c>
      <c r="F77" s="65">
        <v>2</v>
      </c>
      <c r="G77" s="66">
        <v>8.5</v>
      </c>
      <c r="H77" s="96">
        <v>29</v>
      </c>
      <c r="I77" s="206">
        <v>55</v>
      </c>
      <c r="J77" s="206">
        <v>47</v>
      </c>
      <c r="K77" s="5"/>
      <c r="L77" s="5"/>
      <c r="M77" s="97">
        <f>F77+G77+I77+J77</f>
        <v>112.5</v>
      </c>
      <c r="N77" s="65"/>
      <c r="O77" s="5"/>
      <c r="P77" s="105"/>
      <c r="Q77" s="84"/>
      <c r="R77" s="5"/>
      <c r="S77" s="111"/>
      <c r="T77" s="65"/>
      <c r="U77" s="5"/>
      <c r="V77" s="105"/>
      <c r="W77" s="120"/>
      <c r="X77" s="115" t="s">
        <v>232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5" customHeight="1">
      <c r="A78" s="65">
        <v>73</v>
      </c>
      <c r="B78" s="23" t="s">
        <v>97</v>
      </c>
      <c r="C78" s="156" t="s">
        <v>208</v>
      </c>
      <c r="D78" s="166">
        <v>2</v>
      </c>
      <c r="E78" s="167">
        <v>1</v>
      </c>
      <c r="F78" s="65">
        <v>10</v>
      </c>
      <c r="G78" s="66">
        <v>3.5</v>
      </c>
      <c r="H78" s="96">
        <v>30</v>
      </c>
      <c r="I78" s="206">
        <v>49</v>
      </c>
      <c r="J78" s="57">
        <v>27.5</v>
      </c>
      <c r="K78" s="5"/>
      <c r="L78" s="5"/>
      <c r="M78" s="97">
        <f>F78+G78+I78+J78</f>
        <v>90</v>
      </c>
      <c r="N78" s="65"/>
      <c r="O78" s="5"/>
      <c r="P78" s="105"/>
      <c r="Q78" s="84"/>
      <c r="R78" s="5"/>
      <c r="S78" s="111"/>
      <c r="T78" s="65"/>
      <c r="U78" s="5"/>
      <c r="V78" s="105"/>
      <c r="W78" s="120"/>
      <c r="X78" s="115" t="s">
        <v>238</v>
      </c>
      <c r="Y78" s="14"/>
      <c r="Z78" s="14"/>
      <c r="AA78" s="14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5" customHeight="1">
      <c r="A79" s="65">
        <v>74</v>
      </c>
      <c r="B79" s="23" t="s">
        <v>50</v>
      </c>
      <c r="C79" s="156" t="s">
        <v>209</v>
      </c>
      <c r="D79" s="166">
        <v>1</v>
      </c>
      <c r="E79" s="167">
        <v>0</v>
      </c>
      <c r="F79" s="65">
        <v>8</v>
      </c>
      <c r="G79" s="66">
        <v>9</v>
      </c>
      <c r="H79" s="207">
        <v>48</v>
      </c>
      <c r="I79" s="5"/>
      <c r="J79" s="57">
        <v>28.5</v>
      </c>
      <c r="K79" s="5"/>
      <c r="L79" s="5"/>
      <c r="M79" s="97">
        <f>F79+G79+H79+J79</f>
        <v>93.5</v>
      </c>
      <c r="N79" s="65"/>
      <c r="O79" s="5"/>
      <c r="P79" s="105"/>
      <c r="Q79" s="84"/>
      <c r="R79" s="5"/>
      <c r="S79" s="111"/>
      <c r="T79" s="65"/>
      <c r="U79" s="5"/>
      <c r="V79" s="105"/>
      <c r="W79" s="120"/>
      <c r="X79" s="115" t="s">
        <v>238</v>
      </c>
      <c r="Y79" s="14"/>
      <c r="Z79" s="14"/>
      <c r="AA79" s="14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5" customHeight="1">
      <c r="A80" s="65">
        <v>75</v>
      </c>
      <c r="B80" s="6" t="s">
        <v>119</v>
      </c>
      <c r="C80" s="157" t="s">
        <v>210</v>
      </c>
      <c r="D80" s="174">
        <v>3</v>
      </c>
      <c r="E80" s="169">
        <v>3</v>
      </c>
      <c r="F80" s="65">
        <v>1</v>
      </c>
      <c r="G80" s="66">
        <v>8</v>
      </c>
      <c r="H80" s="96">
        <v>11</v>
      </c>
      <c r="I80" s="57">
        <v>20.5</v>
      </c>
      <c r="J80" s="57">
        <v>19.5</v>
      </c>
      <c r="K80" s="5"/>
      <c r="L80" s="5"/>
      <c r="M80" s="97">
        <f>F80+G80+I80+J80</f>
        <v>49</v>
      </c>
      <c r="N80" s="65"/>
      <c r="O80" s="5"/>
      <c r="P80" s="105"/>
      <c r="Q80" s="84"/>
      <c r="R80" s="5"/>
      <c r="S80" s="111"/>
      <c r="T80" s="65"/>
      <c r="U80" s="5"/>
      <c r="V80" s="105"/>
      <c r="W80" s="120"/>
      <c r="X80" s="115" t="s">
        <v>238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5" customHeight="1">
      <c r="A81" s="65">
        <v>76</v>
      </c>
      <c r="B81" s="23" t="s">
        <v>51</v>
      </c>
      <c r="C81" s="156" t="s">
        <v>211</v>
      </c>
      <c r="D81" s="166">
        <v>1</v>
      </c>
      <c r="E81" s="167">
        <v>3</v>
      </c>
      <c r="F81" s="87"/>
      <c r="G81" s="88"/>
      <c r="H81" s="96">
        <v>2</v>
      </c>
      <c r="I81" s="57">
        <v>27.5</v>
      </c>
      <c r="J81" s="57">
        <v>5.5</v>
      </c>
      <c r="K81" s="5"/>
      <c r="L81" s="5"/>
      <c r="M81" s="97">
        <f>F81+G81+I81+J81</f>
        <v>33</v>
      </c>
      <c r="N81" s="65"/>
      <c r="O81" s="5"/>
      <c r="P81" s="105"/>
      <c r="Q81" s="84"/>
      <c r="R81" s="5"/>
      <c r="S81" s="111"/>
      <c r="T81" s="65"/>
      <c r="U81" s="5"/>
      <c r="V81" s="105"/>
      <c r="W81" s="120"/>
      <c r="X81" s="115" t="s">
        <v>238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5" customHeight="1">
      <c r="A82" s="65">
        <v>77</v>
      </c>
      <c r="B82" s="23" t="s">
        <v>9</v>
      </c>
      <c r="C82" s="156" t="s">
        <v>212</v>
      </c>
      <c r="D82" s="166">
        <v>2</v>
      </c>
      <c r="E82" s="167">
        <v>3</v>
      </c>
      <c r="F82" s="65">
        <v>0</v>
      </c>
      <c r="G82" s="66">
        <v>7</v>
      </c>
      <c r="H82" s="96">
        <v>3</v>
      </c>
      <c r="I82" s="5"/>
      <c r="J82" s="5"/>
      <c r="K82" s="5"/>
      <c r="L82" s="5"/>
      <c r="M82" s="97">
        <f>F82+G82+H82+J82</f>
        <v>10</v>
      </c>
      <c r="N82" s="65"/>
      <c r="O82" s="5"/>
      <c r="P82" s="105"/>
      <c r="Q82" s="84"/>
      <c r="R82" s="5"/>
      <c r="S82" s="111"/>
      <c r="T82" s="65"/>
      <c r="U82" s="5"/>
      <c r="V82" s="105"/>
      <c r="W82" s="120"/>
      <c r="X82" s="217" t="s">
        <v>239</v>
      </c>
      <c r="Y82" s="14"/>
      <c r="Z82" s="14"/>
      <c r="AA82" s="14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5" customHeight="1">
      <c r="A83" s="65">
        <v>78</v>
      </c>
      <c r="B83" s="6" t="s">
        <v>10</v>
      </c>
      <c r="C83" s="157" t="s">
        <v>213</v>
      </c>
      <c r="D83" s="168">
        <v>0</v>
      </c>
      <c r="E83" s="169">
        <v>3</v>
      </c>
      <c r="F83" s="65">
        <v>1</v>
      </c>
      <c r="G83" s="66">
        <v>4</v>
      </c>
      <c r="H83" s="65"/>
      <c r="I83" s="57">
        <v>17.5</v>
      </c>
      <c r="J83" s="5"/>
      <c r="K83" s="5"/>
      <c r="L83" s="5"/>
      <c r="M83" s="97">
        <f>F83+G83+I83+J83</f>
        <v>22.5</v>
      </c>
      <c r="N83" s="65"/>
      <c r="O83" s="5"/>
      <c r="P83" s="105"/>
      <c r="Q83" s="84"/>
      <c r="R83" s="5"/>
      <c r="S83" s="111"/>
      <c r="T83" s="65"/>
      <c r="U83" s="5"/>
      <c r="V83" s="105"/>
      <c r="W83" s="120"/>
      <c r="X83" s="115" t="s">
        <v>238</v>
      </c>
      <c r="Y83" s="14"/>
      <c r="Z83" s="14"/>
      <c r="AA83" s="14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5" customHeight="1">
      <c r="A84" s="65">
        <v>79</v>
      </c>
      <c r="B84" s="6" t="s">
        <v>52</v>
      </c>
      <c r="C84" s="157" t="s">
        <v>214</v>
      </c>
      <c r="D84" s="168">
        <v>1</v>
      </c>
      <c r="E84" s="169">
        <v>1</v>
      </c>
      <c r="F84" s="65">
        <v>2</v>
      </c>
      <c r="G84" s="66">
        <v>8.5</v>
      </c>
      <c r="H84" s="96">
        <v>14</v>
      </c>
      <c r="I84" s="206">
        <v>33</v>
      </c>
      <c r="J84" s="206">
        <v>40</v>
      </c>
      <c r="K84" s="5"/>
      <c r="L84" s="5"/>
      <c r="M84" s="97">
        <f>F84+G84+I84+J84</f>
        <v>83.5</v>
      </c>
      <c r="N84" s="65"/>
      <c r="O84" s="5"/>
      <c r="P84" s="105"/>
      <c r="Q84" s="84"/>
      <c r="R84" s="5"/>
      <c r="S84" s="111"/>
      <c r="T84" s="65"/>
      <c r="U84" s="5"/>
      <c r="V84" s="105"/>
      <c r="W84" s="120"/>
      <c r="X84" s="115" t="s">
        <v>232</v>
      </c>
      <c r="Y84" s="14"/>
      <c r="Z84" s="14"/>
      <c r="AA84" s="14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5" customHeight="1" thickBot="1">
      <c r="A85" s="67">
        <v>80</v>
      </c>
      <c r="B85" s="68" t="s">
        <v>53</v>
      </c>
      <c r="C85" s="189" t="s">
        <v>215</v>
      </c>
      <c r="D85" s="181">
        <v>1</v>
      </c>
      <c r="E85" s="182">
        <v>2</v>
      </c>
      <c r="F85" s="67">
        <v>7</v>
      </c>
      <c r="G85" s="72">
        <v>8.5</v>
      </c>
      <c r="H85" s="98">
        <v>9</v>
      </c>
      <c r="I85" s="71">
        <v>31</v>
      </c>
      <c r="J85" s="71">
        <v>6</v>
      </c>
      <c r="K85" s="70"/>
      <c r="L85" s="70"/>
      <c r="M85" s="99">
        <f>F85+G85+I85+J85</f>
        <v>52.5</v>
      </c>
      <c r="N85" s="67"/>
      <c r="O85" s="70"/>
      <c r="P85" s="107"/>
      <c r="Q85" s="92"/>
      <c r="R85" s="70"/>
      <c r="S85" s="112"/>
      <c r="T85" s="67"/>
      <c r="U85" s="70"/>
      <c r="V85" s="107"/>
      <c r="W85" s="121"/>
      <c r="X85" s="116" t="s">
        <v>238</v>
      </c>
      <c r="Y85" s="9"/>
      <c r="Z85" s="9"/>
      <c r="AA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5" customHeight="1">
      <c r="A86" s="73">
        <v>81</v>
      </c>
      <c r="B86" s="74" t="s">
        <v>123</v>
      </c>
      <c r="C86" s="188" t="s">
        <v>216</v>
      </c>
      <c r="D86" s="183">
        <v>6</v>
      </c>
      <c r="E86" s="173"/>
      <c r="F86" s="73">
        <v>8</v>
      </c>
      <c r="G86" s="77">
        <v>4</v>
      </c>
      <c r="H86" s="214">
        <v>44</v>
      </c>
      <c r="I86" s="75"/>
      <c r="J86" s="75"/>
      <c r="K86" s="75"/>
      <c r="L86" s="75"/>
      <c r="M86" s="95">
        <f>F86+G86+H86+J86</f>
        <v>56</v>
      </c>
      <c r="N86" s="73"/>
      <c r="O86" s="75"/>
      <c r="P86" s="104"/>
      <c r="Q86" s="91"/>
      <c r="R86" s="75"/>
      <c r="S86" s="110"/>
      <c r="T86" s="73"/>
      <c r="U86" s="75"/>
      <c r="V86" s="104"/>
      <c r="W86" s="119"/>
      <c r="X86" s="114" t="s">
        <v>238</v>
      </c>
      <c r="Y86" s="9" t="s">
        <v>242</v>
      </c>
      <c r="Z86" s="9"/>
      <c r="AA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5" customHeight="1">
      <c r="A87" s="65">
        <v>82</v>
      </c>
      <c r="B87" s="23" t="s">
        <v>54</v>
      </c>
      <c r="C87" s="156" t="s">
        <v>217</v>
      </c>
      <c r="D87" s="166">
        <v>1</v>
      </c>
      <c r="E87" s="167">
        <v>3</v>
      </c>
      <c r="F87" s="65">
        <v>2</v>
      </c>
      <c r="G87" s="66">
        <v>3</v>
      </c>
      <c r="H87" s="96">
        <v>19</v>
      </c>
      <c r="I87" s="57">
        <v>16</v>
      </c>
      <c r="J87" s="57">
        <v>29</v>
      </c>
      <c r="K87" s="5"/>
      <c r="L87" s="5"/>
      <c r="M87" s="97">
        <f>F87+G87+I87+J87</f>
        <v>50</v>
      </c>
      <c r="N87" s="65"/>
      <c r="O87" s="5"/>
      <c r="P87" s="105"/>
      <c r="Q87" s="84"/>
      <c r="R87" s="5"/>
      <c r="S87" s="111"/>
      <c r="T87" s="65"/>
      <c r="U87" s="5"/>
      <c r="V87" s="105"/>
      <c r="W87" s="120"/>
      <c r="X87" s="115" t="s">
        <v>238</v>
      </c>
      <c r="Y87" s="14"/>
      <c r="Z87" s="14"/>
      <c r="AA87" s="14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5" customHeight="1">
      <c r="A88" s="65">
        <v>83</v>
      </c>
      <c r="B88" s="23" t="s">
        <v>120</v>
      </c>
      <c r="C88" s="156" t="s">
        <v>218</v>
      </c>
      <c r="D88" s="166">
        <v>2</v>
      </c>
      <c r="E88" s="167">
        <v>3</v>
      </c>
      <c r="F88" s="65">
        <v>10</v>
      </c>
      <c r="G88" s="66">
        <v>9.5</v>
      </c>
      <c r="H88" s="207">
        <v>57.5</v>
      </c>
      <c r="I88" s="5"/>
      <c r="J88" s="206">
        <v>61</v>
      </c>
      <c r="K88" s="5"/>
      <c r="L88" s="5"/>
      <c r="M88" s="97">
        <f>F88+G88+H88+J88</f>
        <v>138</v>
      </c>
      <c r="N88" s="65">
        <v>138</v>
      </c>
      <c r="O88" s="5">
        <f>M88+N88</f>
        <v>276</v>
      </c>
      <c r="P88" s="105">
        <v>5</v>
      </c>
      <c r="Q88" s="84"/>
      <c r="R88" s="5"/>
      <c r="S88" s="111"/>
      <c r="T88" s="65"/>
      <c r="U88" s="5"/>
      <c r="V88" s="105"/>
      <c r="W88" s="120">
        <v>5</v>
      </c>
      <c r="X88" s="115" t="s">
        <v>241</v>
      </c>
      <c r="Y88" s="14"/>
      <c r="Z88" s="14"/>
      <c r="AA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5" customHeight="1">
      <c r="A89" s="65">
        <v>84</v>
      </c>
      <c r="B89" s="23" t="s">
        <v>55</v>
      </c>
      <c r="C89" s="156" t="s">
        <v>219</v>
      </c>
      <c r="D89" s="166">
        <v>0</v>
      </c>
      <c r="E89" s="167">
        <v>2</v>
      </c>
      <c r="F89" s="65">
        <v>1</v>
      </c>
      <c r="G89" s="66">
        <v>6</v>
      </c>
      <c r="H89" s="96">
        <v>14</v>
      </c>
      <c r="I89" s="57">
        <v>30.5</v>
      </c>
      <c r="J89" s="57">
        <v>15</v>
      </c>
      <c r="K89" s="5"/>
      <c r="L89" s="5"/>
      <c r="M89" s="97">
        <f>F89+G89+I89+J89</f>
        <v>52.5</v>
      </c>
      <c r="N89" s="65"/>
      <c r="O89" s="5"/>
      <c r="P89" s="105"/>
      <c r="Q89" s="84"/>
      <c r="R89" s="5"/>
      <c r="S89" s="111"/>
      <c r="T89" s="65"/>
      <c r="U89" s="5"/>
      <c r="V89" s="105"/>
      <c r="W89" s="120"/>
      <c r="X89" s="115" t="s">
        <v>238</v>
      </c>
      <c r="Y89" s="14"/>
      <c r="Z89" s="14"/>
      <c r="AA89" s="14"/>
      <c r="AB89" s="3"/>
      <c r="AC89" s="3"/>
      <c r="AD89" s="3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5" customHeight="1">
      <c r="A90" s="65">
        <v>85</v>
      </c>
      <c r="B90" s="6" t="s">
        <v>12</v>
      </c>
      <c r="C90" s="157" t="s">
        <v>11</v>
      </c>
      <c r="D90" s="168">
        <v>2</v>
      </c>
      <c r="E90" s="169">
        <v>2</v>
      </c>
      <c r="F90" s="65">
        <v>4</v>
      </c>
      <c r="G90" s="66">
        <v>0.5</v>
      </c>
      <c r="H90" s="96">
        <v>9</v>
      </c>
      <c r="I90" s="57">
        <v>16.5</v>
      </c>
      <c r="J90" s="57">
        <v>24</v>
      </c>
      <c r="K90" s="5"/>
      <c r="L90" s="5"/>
      <c r="M90" s="97">
        <f>F90+G90+I90+J90</f>
        <v>45</v>
      </c>
      <c r="N90" s="65"/>
      <c r="O90" s="5"/>
      <c r="P90" s="105"/>
      <c r="Q90" s="84"/>
      <c r="R90" s="5"/>
      <c r="S90" s="111"/>
      <c r="T90" s="65"/>
      <c r="U90" s="5"/>
      <c r="V90" s="105"/>
      <c r="W90" s="120"/>
      <c r="X90" s="115" t="s">
        <v>238</v>
      </c>
      <c r="Y90" s="9"/>
      <c r="Z90" s="9"/>
      <c r="AA90" s="9"/>
      <c r="AB90" s="3"/>
      <c r="AC90" s="3"/>
      <c r="AD90" s="3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5" customHeight="1">
      <c r="A91" s="65">
        <v>86</v>
      </c>
      <c r="B91" s="23" t="s">
        <v>105</v>
      </c>
      <c r="C91" s="156" t="s">
        <v>221</v>
      </c>
      <c r="D91" s="166">
        <v>1</v>
      </c>
      <c r="E91" s="167">
        <v>2</v>
      </c>
      <c r="F91" s="87"/>
      <c r="G91" s="66">
        <v>9.5</v>
      </c>
      <c r="H91" s="207">
        <v>42</v>
      </c>
      <c r="I91" s="5"/>
      <c r="J91" s="57">
        <v>27</v>
      </c>
      <c r="K91" s="5"/>
      <c r="L91" s="5"/>
      <c r="M91" s="97">
        <f>F91+G91+H91+J91</f>
        <v>78.5</v>
      </c>
      <c r="N91" s="65"/>
      <c r="O91" s="5"/>
      <c r="P91" s="105"/>
      <c r="Q91" s="84"/>
      <c r="R91" s="5"/>
      <c r="S91" s="111"/>
      <c r="T91" s="65"/>
      <c r="U91" s="5"/>
      <c r="V91" s="105"/>
      <c r="W91" s="120"/>
      <c r="X91" s="115" t="s">
        <v>238</v>
      </c>
      <c r="Y91" s="9"/>
      <c r="Z91" s="9"/>
      <c r="AA91" s="9"/>
      <c r="AB91" s="3"/>
      <c r="AC91" s="3"/>
      <c r="AD91" s="3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5" customHeight="1">
      <c r="A92" s="65">
        <v>87</v>
      </c>
      <c r="B92" s="23" t="s">
        <v>121</v>
      </c>
      <c r="C92" s="156" t="s">
        <v>223</v>
      </c>
      <c r="D92" s="166"/>
      <c r="E92" s="167">
        <v>10</v>
      </c>
      <c r="F92" s="65">
        <v>2</v>
      </c>
      <c r="G92" s="66">
        <v>7.5</v>
      </c>
      <c r="H92" s="207">
        <v>39</v>
      </c>
      <c r="I92" s="5"/>
      <c r="J92" s="206">
        <v>45</v>
      </c>
      <c r="K92" s="5"/>
      <c r="L92" s="5"/>
      <c r="M92" s="97">
        <f>F92+G92+H92+J92</f>
        <v>93.5</v>
      </c>
      <c r="N92" s="65"/>
      <c r="O92" s="5"/>
      <c r="P92" s="105"/>
      <c r="Q92" s="84"/>
      <c r="R92" s="5"/>
      <c r="S92" s="111"/>
      <c r="T92" s="65"/>
      <c r="U92" s="5"/>
      <c r="V92" s="105"/>
      <c r="W92" s="120"/>
      <c r="X92" s="115" t="s">
        <v>232</v>
      </c>
      <c r="Y92" s="9"/>
      <c r="Z92" s="9"/>
      <c r="AA92" s="9"/>
      <c r="AB92" s="3"/>
      <c r="AC92" s="3"/>
      <c r="AD92" s="3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5" customHeight="1">
      <c r="A93" s="65">
        <v>88</v>
      </c>
      <c r="B93" s="6" t="s">
        <v>13</v>
      </c>
      <c r="C93" s="157" t="s">
        <v>225</v>
      </c>
      <c r="D93" s="168">
        <v>0</v>
      </c>
      <c r="E93" s="169">
        <v>0</v>
      </c>
      <c r="F93" s="65">
        <v>0</v>
      </c>
      <c r="G93" s="66">
        <v>3.5</v>
      </c>
      <c r="H93" s="96">
        <v>1</v>
      </c>
      <c r="I93" s="57">
        <v>22.5</v>
      </c>
      <c r="J93" s="57">
        <v>15</v>
      </c>
      <c r="K93" s="5"/>
      <c r="L93" s="5"/>
      <c r="M93" s="97">
        <f>F93+G93+I93+J93</f>
        <v>41</v>
      </c>
      <c r="N93" s="65"/>
      <c r="O93" s="5"/>
      <c r="P93" s="105"/>
      <c r="Q93" s="84"/>
      <c r="R93" s="5"/>
      <c r="S93" s="111"/>
      <c r="T93" s="65"/>
      <c r="U93" s="5"/>
      <c r="V93" s="105"/>
      <c r="W93" s="120"/>
      <c r="X93" s="115" t="s">
        <v>238</v>
      </c>
      <c r="Y93" s="14"/>
      <c r="Z93" s="14"/>
      <c r="AA93" s="9"/>
      <c r="AB93" s="3"/>
      <c r="AC93" s="3"/>
      <c r="AD93" s="3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5" customHeight="1">
      <c r="A94" s="65">
        <v>89</v>
      </c>
      <c r="B94" s="6" t="s">
        <v>56</v>
      </c>
      <c r="C94" s="157" t="s">
        <v>226</v>
      </c>
      <c r="D94" s="168">
        <v>0</v>
      </c>
      <c r="E94" s="169">
        <v>2</v>
      </c>
      <c r="F94" s="65">
        <v>2</v>
      </c>
      <c r="G94" s="66">
        <v>9.5</v>
      </c>
      <c r="H94" s="207">
        <v>33</v>
      </c>
      <c r="I94" s="5"/>
      <c r="J94" s="57">
        <v>21.5</v>
      </c>
      <c r="K94" s="5"/>
      <c r="L94" s="5"/>
      <c r="M94" s="97">
        <f>F94+G94+H94+J94</f>
        <v>66</v>
      </c>
      <c r="N94" s="65"/>
      <c r="O94" s="5"/>
      <c r="P94" s="105"/>
      <c r="Q94" s="84"/>
      <c r="R94" s="5"/>
      <c r="S94" s="111"/>
      <c r="T94" s="65"/>
      <c r="U94" s="5"/>
      <c r="V94" s="105"/>
      <c r="W94" s="120"/>
      <c r="X94" s="115" t="s">
        <v>238</v>
      </c>
      <c r="Y94" s="14"/>
      <c r="Z94" s="14"/>
      <c r="AA94" s="14"/>
      <c r="AB94" s="3"/>
      <c r="AC94" s="3"/>
      <c r="AD94" s="3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5" customHeight="1" thickBot="1">
      <c r="A95" s="135">
        <v>90</v>
      </c>
      <c r="B95" s="184" t="s">
        <v>57</v>
      </c>
      <c r="C95" s="185" t="s">
        <v>227</v>
      </c>
      <c r="D95" s="190">
        <v>1</v>
      </c>
      <c r="E95" s="191">
        <v>0</v>
      </c>
      <c r="F95" s="135">
        <v>1</v>
      </c>
      <c r="G95" s="137">
        <v>9.5</v>
      </c>
      <c r="H95" s="210">
        <v>41</v>
      </c>
      <c r="I95" s="139"/>
      <c r="J95" s="209">
        <v>42</v>
      </c>
      <c r="K95" s="139"/>
      <c r="L95" s="139"/>
      <c r="M95" s="141">
        <f>F95+G95+H95+J95</f>
        <v>93.5</v>
      </c>
      <c r="N95" s="135"/>
      <c r="O95" s="139"/>
      <c r="P95" s="142"/>
      <c r="Q95" s="143"/>
      <c r="R95" s="139"/>
      <c r="S95" s="144"/>
      <c r="T95" s="135"/>
      <c r="U95" s="139"/>
      <c r="V95" s="142"/>
      <c r="W95" s="145"/>
      <c r="X95" s="146" t="s">
        <v>232</v>
      </c>
      <c r="Y95" s="14"/>
      <c r="Z95" s="14"/>
      <c r="AA95" s="9"/>
      <c r="AB95" s="3"/>
      <c r="AC95" s="3"/>
      <c r="AD95" s="3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5" customHeight="1" thickBot="1">
      <c r="A96" s="192">
        <v>91</v>
      </c>
      <c r="B96" s="193" t="s">
        <v>106</v>
      </c>
      <c r="C96" s="194" t="s">
        <v>228</v>
      </c>
      <c r="D96" s="195">
        <v>2</v>
      </c>
      <c r="E96" s="196">
        <v>1</v>
      </c>
      <c r="F96" s="192">
        <v>10</v>
      </c>
      <c r="G96" s="197">
        <v>1.5</v>
      </c>
      <c r="H96" s="198">
        <v>28</v>
      </c>
      <c r="I96" s="215">
        <v>64</v>
      </c>
      <c r="J96" s="215">
        <v>61</v>
      </c>
      <c r="K96" s="199"/>
      <c r="L96" s="199"/>
      <c r="M96" s="200">
        <f>F96+G96+I96+J96</f>
        <v>136.5</v>
      </c>
      <c r="N96" s="192"/>
      <c r="O96" s="199"/>
      <c r="P96" s="201"/>
      <c r="Q96" s="202"/>
      <c r="R96" s="199"/>
      <c r="S96" s="203"/>
      <c r="T96" s="192"/>
      <c r="U96" s="199"/>
      <c r="V96" s="201"/>
      <c r="W96" s="204"/>
      <c r="X96" s="205" t="s">
        <v>232</v>
      </c>
      <c r="Y96" s="9"/>
      <c r="Z96" s="9"/>
      <c r="AA96" s="9"/>
      <c r="AB96" s="3"/>
      <c r="AC96" s="3"/>
      <c r="AD96" s="3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1" ht="12.75" customHeight="1">
      <c r="A97" s="3"/>
      <c r="B97" s="3"/>
      <c r="C97" s="3"/>
      <c r="D97" s="4"/>
      <c r="E97" s="4"/>
      <c r="F97" s="3"/>
      <c r="G97" s="3"/>
      <c r="H97" s="3"/>
      <c r="I97" s="3"/>
      <c r="J97" s="3"/>
      <c r="K97" s="3"/>
      <c r="L97" s="3"/>
      <c r="M97" s="21"/>
      <c r="N97" s="21"/>
      <c r="O97" s="2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2.75" customHeight="1">
      <c r="A98" s="3"/>
      <c r="B98" s="56" t="s">
        <v>231</v>
      </c>
      <c r="C98" s="3"/>
      <c r="D98" s="4"/>
      <c r="E98" s="4"/>
      <c r="F98" s="3"/>
      <c r="G98" s="3"/>
      <c r="H98" s="3"/>
      <c r="I98" s="3"/>
      <c r="J98" s="3"/>
      <c r="K98" s="3"/>
      <c r="L98" s="3"/>
      <c r="M98" s="21"/>
      <c r="N98" s="21"/>
      <c r="O98" s="2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2.75" customHeight="1" thickBot="1">
      <c r="A99" s="3"/>
      <c r="B99" s="3"/>
      <c r="C99" s="3"/>
      <c r="D99" s="4"/>
      <c r="E99" s="4"/>
      <c r="F99" s="3"/>
      <c r="G99" s="3"/>
      <c r="H99" s="3"/>
      <c r="I99" s="3"/>
      <c r="J99" s="3"/>
      <c r="K99" s="3"/>
      <c r="L99" s="3"/>
      <c r="M99" s="21"/>
      <c r="N99" s="21"/>
      <c r="O99" s="2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2.75" customHeight="1">
      <c r="A100" s="3"/>
      <c r="B100" s="279" t="s">
        <v>244</v>
      </c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1"/>
      <c r="O100" s="281"/>
      <c r="P100" s="281"/>
      <c r="Q100" s="281"/>
      <c r="R100" s="281"/>
      <c r="S100" s="282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0" ht="12.75" customHeight="1">
      <c r="A101" s="3"/>
      <c r="B101" s="283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5"/>
      <c r="O101" s="285"/>
      <c r="P101" s="285"/>
      <c r="Q101" s="285"/>
      <c r="R101" s="285"/>
      <c r="S101" s="28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 customHeight="1">
      <c r="A102" s="3"/>
      <c r="B102" s="283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5"/>
      <c r="O102" s="285"/>
      <c r="P102" s="285"/>
      <c r="Q102" s="285"/>
      <c r="R102" s="285"/>
      <c r="S102" s="28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 customHeight="1">
      <c r="A103" s="3"/>
      <c r="B103" s="283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5"/>
      <c r="O103" s="285"/>
      <c r="P103" s="285"/>
      <c r="Q103" s="285"/>
      <c r="R103" s="285"/>
      <c r="S103" s="28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.75" customHeight="1">
      <c r="A104" s="3"/>
      <c r="B104" s="287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6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2.75" customHeight="1">
      <c r="A105" s="3"/>
      <c r="B105" s="287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6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2.75" customHeight="1" thickBot="1">
      <c r="A106" s="3"/>
      <c r="B106" s="288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90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2.75" customHeight="1">
      <c r="A107" s="3"/>
      <c r="B107" s="3"/>
      <c r="C107" s="3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2.75" customHeight="1">
      <c r="A108" s="3"/>
      <c r="B108" s="3"/>
      <c r="C108" s="3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2.75" customHeight="1">
      <c r="A109" s="3"/>
      <c r="B109" s="3"/>
      <c r="C109" s="3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2.75" customHeight="1">
      <c r="A110" s="3"/>
      <c r="B110" s="3"/>
      <c r="C110" s="3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2.75" customHeight="1">
      <c r="A111" s="3"/>
      <c r="B111" s="3"/>
      <c r="C111" s="3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2.75" customHeight="1">
      <c r="A112" s="3"/>
      <c r="B112" s="3"/>
      <c r="C112" s="3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2.75" customHeight="1">
      <c r="A113" s="3"/>
      <c r="B113" s="3"/>
      <c r="C113" s="3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2.75" customHeight="1">
      <c r="A114" s="3"/>
      <c r="B114" s="3"/>
      <c r="C114" s="3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2.75" customHeight="1">
      <c r="A115" s="3"/>
      <c r="B115" s="3"/>
      <c r="C115" s="3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2.75" customHeight="1">
      <c r="A116" s="3"/>
      <c r="B116" s="3"/>
      <c r="C116" s="3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2.75" customHeight="1">
      <c r="A117" s="3"/>
      <c r="B117" s="3"/>
      <c r="C117" s="3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2.75" customHeight="1">
      <c r="A118" s="3"/>
      <c r="B118" s="3"/>
      <c r="C118" s="3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2.75" customHeight="1">
      <c r="A119" s="3"/>
      <c r="B119" s="3"/>
      <c r="C119" s="3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2.75" customHeight="1">
      <c r="A120" s="3"/>
      <c r="B120" s="3"/>
      <c r="C120" s="3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2.75" customHeight="1">
      <c r="A121" s="3"/>
      <c r="B121" s="3"/>
      <c r="C121" s="3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2.75" customHeight="1">
      <c r="A122" s="3"/>
      <c r="B122" s="3"/>
      <c r="C122" s="3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2.75" customHeight="1">
      <c r="A123" s="3"/>
      <c r="B123" s="3"/>
      <c r="C123" s="3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2.75" customHeight="1">
      <c r="A124" s="3"/>
      <c r="B124" s="3"/>
      <c r="C124" s="3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2.75" customHeight="1">
      <c r="A125" s="3"/>
      <c r="B125" s="3"/>
      <c r="C125" s="3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2.75" customHeight="1">
      <c r="A126" s="3"/>
      <c r="B126" s="3"/>
      <c r="C126" s="3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2.75" customHeight="1">
      <c r="A127" s="3"/>
      <c r="B127" s="3"/>
      <c r="C127" s="3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2.75" customHeight="1">
      <c r="A128" s="3"/>
      <c r="B128" s="3"/>
      <c r="C128" s="3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2.75" customHeight="1">
      <c r="A129" s="3"/>
      <c r="B129" s="3"/>
      <c r="C129" s="3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2.75" customHeight="1">
      <c r="A130" s="3"/>
      <c r="B130" s="3"/>
      <c r="C130" s="3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2.75" customHeight="1">
      <c r="A131" s="3"/>
      <c r="B131" s="3"/>
      <c r="C131" s="3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2.75" customHeight="1">
      <c r="A132" s="3"/>
      <c r="B132" s="3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2.75" customHeight="1">
      <c r="A133" s="3"/>
      <c r="B133" s="3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2.75" customHeight="1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2.75" customHeight="1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2.75" customHeight="1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2.75" customHeight="1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2.75" customHeight="1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2.75" customHeight="1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2.75" customHeight="1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2.75" customHeight="1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2.75" customHeight="1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2.75" customHeight="1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2.75" customHeight="1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2.75" customHeight="1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2.75" customHeight="1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2.75" customHeight="1">
      <c r="A147" s="3"/>
      <c r="B147" s="3"/>
      <c r="C147" s="3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2.75" customHeight="1">
      <c r="A148" s="3"/>
      <c r="B148" s="3"/>
      <c r="C148" s="3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2.75" customHeight="1">
      <c r="A149" s="3"/>
      <c r="B149" s="3"/>
      <c r="C149" s="3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2.75" customHeight="1">
      <c r="A150" s="3"/>
      <c r="B150" s="3"/>
      <c r="C150" s="3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2.75" customHeight="1">
      <c r="A151" s="3"/>
      <c r="B151" s="3"/>
      <c r="C151" s="3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2.75" customHeight="1">
      <c r="A152" s="3"/>
      <c r="B152" s="3"/>
      <c r="C152" s="3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2.75" customHeight="1">
      <c r="A153" s="3"/>
      <c r="B153" s="3"/>
      <c r="C153" s="3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2.75" customHeight="1">
      <c r="A154" s="3"/>
      <c r="B154" s="3"/>
      <c r="C154" s="3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2.75" customHeight="1">
      <c r="A155" s="3"/>
      <c r="B155" s="3"/>
      <c r="C155" s="3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2.75" customHeight="1">
      <c r="A156" s="3"/>
      <c r="B156" s="3"/>
      <c r="C156" s="3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2.75" customHeight="1">
      <c r="A157" s="3"/>
      <c r="B157" s="3"/>
      <c r="C157" s="3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2.75" customHeight="1">
      <c r="A158" s="3"/>
      <c r="B158" s="3"/>
      <c r="C158" s="3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2.75" customHeight="1">
      <c r="A159" s="3"/>
      <c r="B159" s="3"/>
      <c r="C159" s="3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2.75" customHeight="1">
      <c r="A160" s="3"/>
      <c r="B160" s="3"/>
      <c r="C160" s="3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2.75" customHeight="1">
      <c r="A161" s="3"/>
      <c r="B161" s="3"/>
      <c r="C161" s="3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2.75" customHeight="1">
      <c r="A162" s="3"/>
      <c r="B162" s="3"/>
      <c r="C162" s="3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2.75" customHeight="1">
      <c r="A163" s="3"/>
      <c r="B163" s="3"/>
      <c r="C163" s="3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2.75" customHeight="1">
      <c r="A164" s="3"/>
      <c r="B164" s="3"/>
      <c r="C164" s="3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12.75" customHeight="1">
      <c r="A165" s="3"/>
      <c r="B165" s="3"/>
      <c r="C165" s="3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12.75" customHeight="1">
      <c r="A166" s="3"/>
      <c r="B166" s="3"/>
      <c r="C166" s="3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customHeight="1">
      <c r="A167" s="3"/>
      <c r="B167" s="3"/>
      <c r="C167" s="3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customHeight="1">
      <c r="A168" s="3"/>
      <c r="B168" s="3"/>
      <c r="C168" s="3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customHeight="1">
      <c r="A169" s="3"/>
      <c r="B169" s="3"/>
      <c r="C169" s="3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>
      <c r="A170" s="3"/>
      <c r="B170" s="3"/>
      <c r="C170" s="3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>
      <c r="A171" s="3"/>
      <c r="B171" s="3"/>
      <c r="C171" s="3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>
      <c r="A172" s="3"/>
      <c r="B172" s="3"/>
      <c r="C172" s="3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>
      <c r="A173" s="3"/>
      <c r="B173" s="3"/>
      <c r="C173" s="3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>
      <c r="A174" s="3"/>
      <c r="B174" s="3"/>
      <c r="C174" s="3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>
      <c r="A175" s="3"/>
      <c r="B175" s="3"/>
      <c r="C175" s="3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>
      <c r="A176" s="3"/>
      <c r="B176" s="3"/>
      <c r="C176" s="3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>
      <c r="A177" s="3"/>
      <c r="B177" s="3"/>
      <c r="C177" s="3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>
      <c r="A178" s="3"/>
      <c r="B178" s="3"/>
      <c r="C178" s="3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>
      <c r="A179" s="3"/>
      <c r="B179" s="3"/>
      <c r="C179" s="3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>
      <c r="A180" s="3"/>
      <c r="B180" s="3"/>
      <c r="C180" s="3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>
      <c r="A181" s="3"/>
      <c r="B181" s="3"/>
      <c r="C181" s="3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>
      <c r="A182" s="3"/>
      <c r="B182" s="3"/>
      <c r="C182" s="3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>
      <c r="A183" s="3"/>
      <c r="B183" s="3"/>
      <c r="C183" s="3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>
      <c r="A184" s="3"/>
      <c r="B184" s="3"/>
      <c r="C184" s="3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>
      <c r="A185" s="3"/>
      <c r="B185" s="3"/>
      <c r="C185" s="3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>
      <c r="A186" s="3"/>
      <c r="B186" s="3"/>
      <c r="C186" s="3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>
      <c r="A187" s="3"/>
      <c r="B187" s="3"/>
      <c r="C187" s="3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>
      <c r="A188" s="3"/>
      <c r="B188" s="3"/>
      <c r="C188" s="3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>
      <c r="A189" s="3"/>
      <c r="B189" s="3"/>
      <c r="C189" s="3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>
      <c r="A190" s="3"/>
      <c r="B190" s="3"/>
      <c r="C190" s="3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>
      <c r="A191" s="3"/>
      <c r="B191" s="3"/>
      <c r="C191" s="3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>
      <c r="A192" s="3"/>
      <c r="B192" s="3"/>
      <c r="C192" s="3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>
      <c r="A193" s="3"/>
      <c r="B193" s="3"/>
      <c r="C193" s="3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>
      <c r="A194" s="3"/>
      <c r="B194" s="3"/>
      <c r="C194" s="3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>
      <c r="A195" s="3"/>
      <c r="B195" s="3"/>
      <c r="C195" s="3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>
      <c r="A196" s="3"/>
      <c r="B196" s="3"/>
      <c r="C196" s="3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>
      <c r="A197" s="3"/>
      <c r="B197" s="3"/>
      <c r="C197" s="3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>
      <c r="A198" s="3"/>
      <c r="B198" s="3"/>
      <c r="C198" s="3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>
      <c r="A199" s="3"/>
      <c r="B199" s="3"/>
      <c r="C199" s="3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>
      <c r="A200" s="3"/>
      <c r="B200" s="3"/>
      <c r="C200" s="3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>
      <c r="A201" s="3"/>
      <c r="B201" s="3"/>
      <c r="C201" s="3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>
      <c r="A202" s="3"/>
      <c r="B202" s="3"/>
      <c r="C202" s="3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>
      <c r="A203" s="3"/>
      <c r="B203" s="3"/>
      <c r="C203" s="3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>
      <c r="A204" s="3"/>
      <c r="B204" s="3"/>
      <c r="C204" s="3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>
      <c r="A205" s="3"/>
      <c r="B205" s="3"/>
      <c r="C205" s="3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>
      <c r="A206" s="3"/>
      <c r="B206" s="3"/>
      <c r="C206" s="3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>
      <c r="A207" s="3"/>
      <c r="B207" s="3"/>
      <c r="C207" s="3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>
      <c r="A208" s="3"/>
      <c r="B208" s="3"/>
      <c r="C208" s="3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>
      <c r="A209" s="3"/>
      <c r="B209" s="3"/>
      <c r="C209" s="3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>
      <c r="A210" s="3"/>
      <c r="B210" s="3"/>
      <c r="C210" s="3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>
      <c r="A211" s="3"/>
      <c r="B211" s="3"/>
      <c r="C211" s="3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>
      <c r="A212" s="3"/>
      <c r="B212" s="3"/>
      <c r="C212" s="3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>
      <c r="A213" s="3"/>
      <c r="B213" s="3"/>
      <c r="C213" s="3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>
      <c r="A214" s="3"/>
      <c r="B214" s="3"/>
      <c r="C214" s="3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>
      <c r="A215" s="3"/>
      <c r="B215" s="3"/>
      <c r="C215" s="3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>
      <c r="A216" s="3"/>
      <c r="B216" s="3"/>
      <c r="C216" s="3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>
      <c r="A217" s="3"/>
      <c r="B217" s="3"/>
      <c r="C217" s="3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>
      <c r="A218" s="3"/>
      <c r="B218" s="3"/>
      <c r="C218" s="3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>
      <c r="A219" s="3"/>
      <c r="B219" s="3"/>
      <c r="C219" s="3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>
      <c r="A220" s="3"/>
      <c r="B220" s="3"/>
      <c r="C220" s="3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>
      <c r="A221" s="3"/>
      <c r="B221" s="3"/>
      <c r="C221" s="3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>
      <c r="A222" s="3"/>
      <c r="B222" s="3"/>
      <c r="C222" s="3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>
      <c r="A223" s="3"/>
      <c r="B223" s="3"/>
      <c r="C223" s="3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>
      <c r="A224" s="3"/>
      <c r="B224" s="3"/>
      <c r="C224" s="3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>
      <c r="A225" s="3"/>
      <c r="B225" s="3"/>
      <c r="C225" s="3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>
      <c r="A226" s="3"/>
      <c r="B226" s="3"/>
      <c r="C226" s="3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>
      <c r="A227" s="3"/>
      <c r="B227" s="3"/>
      <c r="C227" s="3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>
      <c r="A228" s="3"/>
      <c r="B228" s="3"/>
      <c r="C228" s="3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>
      <c r="A229" s="3"/>
      <c r="B229" s="3"/>
      <c r="C229" s="3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>
      <c r="A230" s="3"/>
      <c r="B230" s="3"/>
      <c r="C230" s="3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>
      <c r="A231" s="3"/>
      <c r="B231" s="3"/>
      <c r="C231" s="3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>
      <c r="A232" s="3"/>
      <c r="B232" s="3"/>
      <c r="C232" s="3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>
      <c r="A233" s="3"/>
      <c r="B233" s="3"/>
      <c r="C233" s="3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>
      <c r="A234" s="3"/>
      <c r="B234" s="3"/>
      <c r="C234" s="3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>
      <c r="A235" s="3"/>
      <c r="B235" s="3"/>
      <c r="C235" s="3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>
      <c r="A236" s="3"/>
      <c r="B236" s="3"/>
      <c r="C236" s="3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>
      <c r="A237" s="3"/>
      <c r="B237" s="3"/>
      <c r="C237" s="3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>
      <c r="A238" s="3"/>
      <c r="B238" s="3"/>
      <c r="C238" s="3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>
      <c r="A239" s="3"/>
      <c r="B239" s="3"/>
      <c r="C239" s="3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>
      <c r="A240" s="3"/>
      <c r="B240" s="3"/>
      <c r="C240" s="3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>
      <c r="A241" s="3"/>
      <c r="B241" s="3"/>
      <c r="C241" s="3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>
      <c r="A242" s="3"/>
      <c r="B242" s="3"/>
      <c r="C242" s="3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>
      <c r="A243" s="3"/>
      <c r="B243" s="3"/>
      <c r="C243" s="3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>
      <c r="A244" s="3"/>
      <c r="B244" s="3"/>
      <c r="C244" s="3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>
      <c r="A245" s="3"/>
      <c r="B245" s="3"/>
      <c r="C245" s="3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>
      <c r="A246" s="3"/>
      <c r="B246" s="3"/>
      <c r="C246" s="3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>
      <c r="A247" s="3"/>
      <c r="B247" s="3"/>
      <c r="C247" s="3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>
      <c r="A248" s="3"/>
      <c r="B248" s="3"/>
      <c r="C248" s="3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>
      <c r="A249" s="3"/>
      <c r="B249" s="3"/>
      <c r="C249" s="3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>
      <c r="A250" s="3"/>
      <c r="B250" s="3"/>
      <c r="C250" s="3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>
      <c r="A251" s="3"/>
      <c r="B251" s="3"/>
      <c r="C251" s="3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>
      <c r="A252" s="3"/>
      <c r="B252" s="3"/>
      <c r="C252" s="3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>
      <c r="A253" s="3"/>
      <c r="B253" s="3"/>
      <c r="C253" s="3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>
      <c r="A254" s="3"/>
      <c r="B254" s="3"/>
      <c r="C254" s="3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>
      <c r="A255" s="3"/>
      <c r="B255" s="3"/>
      <c r="C255" s="3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>
      <c r="A256" s="3"/>
      <c r="B256" s="3"/>
      <c r="C256" s="3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>
      <c r="A257" s="3"/>
      <c r="B257" s="3"/>
      <c r="C257" s="3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>
      <c r="A258" s="3"/>
      <c r="B258" s="3"/>
      <c r="C258" s="3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>
      <c r="A259" s="3"/>
      <c r="B259" s="3"/>
      <c r="C259" s="3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>
      <c r="A260" s="3"/>
      <c r="B260" s="3"/>
      <c r="C260" s="3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>
      <c r="A261" s="3"/>
      <c r="B261" s="3"/>
      <c r="C261" s="3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>
      <c r="A262" s="3"/>
      <c r="B262" s="3"/>
      <c r="C262" s="3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>
      <c r="A263" s="3"/>
      <c r="B263" s="3"/>
      <c r="C263" s="3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>
      <c r="A264" s="3"/>
      <c r="B264" s="3"/>
      <c r="C264" s="3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>
      <c r="A265" s="3"/>
      <c r="B265" s="3"/>
      <c r="C265" s="3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>
      <c r="A266" s="3"/>
      <c r="B266" s="3"/>
      <c r="C266" s="3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>
      <c r="A267" s="3"/>
      <c r="B267" s="3"/>
      <c r="C267" s="3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>
      <c r="A268" s="3"/>
      <c r="B268" s="3"/>
      <c r="C268" s="3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>
      <c r="A269" s="3"/>
      <c r="B269" s="3"/>
      <c r="C269" s="3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>
      <c r="A270" s="3"/>
      <c r="B270" s="3"/>
      <c r="C270" s="3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>
      <c r="A271" s="3"/>
      <c r="B271" s="3"/>
      <c r="C271" s="3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>
      <c r="A272" s="3"/>
      <c r="B272" s="3"/>
      <c r="C272" s="3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>
      <c r="A273" s="3"/>
      <c r="B273" s="3"/>
      <c r="C273" s="3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>
      <c r="A274" s="3"/>
      <c r="B274" s="3"/>
      <c r="C274" s="3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>
      <c r="A275" s="3"/>
      <c r="B275" s="3"/>
      <c r="C275" s="3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>
      <c r="A276" s="3"/>
      <c r="B276" s="3"/>
      <c r="C276" s="3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>
      <c r="A277" s="3"/>
      <c r="B277" s="3"/>
      <c r="C277" s="3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>
      <c r="A278" s="3"/>
      <c r="B278" s="3"/>
      <c r="C278" s="3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>
      <c r="A279" s="3"/>
      <c r="B279" s="3"/>
      <c r="C279" s="3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>
      <c r="A280" s="3"/>
      <c r="B280" s="3"/>
      <c r="C280" s="3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>
      <c r="A281" s="3"/>
      <c r="B281" s="3"/>
      <c r="C281" s="3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>
      <c r="A282" s="3"/>
      <c r="B282" s="3"/>
      <c r="C282" s="3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>
      <c r="A283" s="3"/>
      <c r="B283" s="3"/>
      <c r="C283" s="3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>
      <c r="A284" s="3"/>
      <c r="B284" s="3"/>
      <c r="C284" s="3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>
      <c r="A285" s="3"/>
      <c r="B285" s="3"/>
      <c r="C285" s="3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>
      <c r="A286" s="3"/>
      <c r="B286" s="3"/>
      <c r="C286" s="3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>
      <c r="A287" s="3"/>
      <c r="B287" s="3"/>
      <c r="C287" s="3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>
      <c r="A288" s="3"/>
      <c r="B288" s="3"/>
      <c r="C288" s="3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>
      <c r="A289" s="3"/>
      <c r="B289" s="3"/>
      <c r="C289" s="3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>
      <c r="A290" s="3"/>
      <c r="B290" s="3"/>
      <c r="C290" s="3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>
      <c r="A291" s="3"/>
      <c r="B291" s="3"/>
      <c r="C291" s="3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>
      <c r="A292" s="3"/>
      <c r="B292" s="3"/>
      <c r="C292" s="3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>
      <c r="A293" s="3"/>
      <c r="B293" s="3"/>
      <c r="C293" s="3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>
      <c r="A294" s="3"/>
      <c r="B294" s="3"/>
      <c r="C294" s="3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>
      <c r="A295" s="3"/>
      <c r="B295" s="3"/>
      <c r="C295" s="3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>
      <c r="A296" s="3"/>
      <c r="B296" s="3"/>
      <c r="C296" s="3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>
      <c r="A297" s="3"/>
      <c r="B297" s="3"/>
      <c r="C297" s="3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>
      <c r="A298" s="3"/>
      <c r="B298" s="3"/>
      <c r="C298" s="3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>
      <c r="A299" s="3"/>
      <c r="B299" s="3"/>
      <c r="C299" s="3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>
      <c r="A300" s="3"/>
      <c r="B300" s="3"/>
      <c r="C300" s="3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>
      <c r="A301" s="3"/>
      <c r="B301" s="3"/>
      <c r="C301" s="3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>
      <c r="A302" s="3"/>
      <c r="B302" s="3"/>
      <c r="C302" s="3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>
      <c r="A303" s="3"/>
      <c r="B303" s="3"/>
      <c r="C303" s="3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>
      <c r="A304" s="3"/>
      <c r="B304" s="3"/>
      <c r="C304" s="3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>
      <c r="A305" s="3"/>
      <c r="B305" s="3"/>
      <c r="C305" s="3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>
      <c r="A306" s="3"/>
      <c r="B306" s="3"/>
      <c r="C306" s="3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>
      <c r="A307" s="3"/>
      <c r="B307" s="3"/>
      <c r="C307" s="3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>
      <c r="A308" s="3"/>
      <c r="B308" s="3"/>
      <c r="C308" s="3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>
      <c r="A309" s="3"/>
      <c r="B309" s="3"/>
      <c r="C309" s="3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>
      <c r="A310" s="3"/>
      <c r="B310" s="3"/>
      <c r="C310" s="3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>
      <c r="A311" s="3"/>
      <c r="B311" s="3"/>
      <c r="C311" s="3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>
      <c r="A312" s="3"/>
      <c r="B312" s="3"/>
      <c r="C312" s="3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>
      <c r="A313" s="3"/>
      <c r="B313" s="3"/>
      <c r="C313" s="3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>
      <c r="A314" s="3"/>
      <c r="B314" s="3"/>
      <c r="C314" s="3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>
      <c r="A315" s="3"/>
      <c r="B315" s="3"/>
      <c r="C315" s="3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>
      <c r="A316" s="3"/>
      <c r="B316" s="3"/>
      <c r="C316" s="3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>
      <c r="A317" s="3"/>
      <c r="B317" s="3"/>
      <c r="C317" s="3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>
      <c r="A318" s="3"/>
      <c r="B318" s="3"/>
      <c r="C318" s="3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>
      <c r="A319" s="3"/>
      <c r="B319" s="3"/>
      <c r="C319" s="3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>
      <c r="A320" s="3"/>
      <c r="B320" s="3"/>
      <c r="C320" s="3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>
      <c r="A321" s="3"/>
      <c r="B321" s="3"/>
      <c r="C321" s="3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>
      <c r="A322" s="3"/>
      <c r="B322" s="3"/>
      <c r="C322" s="3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>
      <c r="A323" s="3"/>
      <c r="B323" s="3"/>
      <c r="C323" s="3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>
      <c r="A324" s="3"/>
      <c r="B324" s="3"/>
      <c r="C324" s="3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>
      <c r="A325" s="3"/>
      <c r="B325" s="3"/>
      <c r="C325" s="3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>
      <c r="A326" s="3"/>
      <c r="B326" s="3"/>
      <c r="C326" s="3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>
      <c r="A327" s="3"/>
      <c r="B327" s="3"/>
      <c r="C327" s="3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>
      <c r="A328" s="3"/>
      <c r="B328" s="3"/>
      <c r="C328" s="3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>
      <c r="A329" s="3"/>
      <c r="B329" s="3"/>
      <c r="C329" s="3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>
      <c r="A330" s="3"/>
      <c r="B330" s="3"/>
      <c r="C330" s="3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>
      <c r="A331" s="3"/>
      <c r="B331" s="3"/>
      <c r="C331" s="3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>
      <c r="A332" s="3"/>
      <c r="B332" s="3"/>
      <c r="C332" s="3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>
      <c r="A333" s="3"/>
      <c r="B333" s="3"/>
      <c r="C333" s="3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>
      <c r="A334" s="3"/>
      <c r="B334" s="3"/>
      <c r="C334" s="3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>
      <c r="A335" s="3"/>
      <c r="B335" s="3"/>
      <c r="C335" s="3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>
      <c r="A336" s="3"/>
      <c r="B336" s="3"/>
      <c r="C336" s="3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>
      <c r="A337" s="3"/>
      <c r="B337" s="3"/>
      <c r="C337" s="3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>
      <c r="A338" s="3"/>
      <c r="B338" s="3"/>
      <c r="C338" s="3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>
      <c r="A339" s="3"/>
      <c r="B339" s="3"/>
      <c r="C339" s="3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>
      <c r="A340" s="3"/>
      <c r="B340" s="3"/>
      <c r="C340" s="3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>
      <c r="A341" s="3"/>
      <c r="B341" s="3"/>
      <c r="C341" s="3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>
      <c r="A342" s="3"/>
      <c r="B342" s="3"/>
      <c r="C342" s="3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>
      <c r="A343" s="3"/>
      <c r="B343" s="3"/>
      <c r="C343" s="3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>
      <c r="A344" s="3"/>
      <c r="B344" s="3"/>
      <c r="C344" s="3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>
      <c r="A345" s="3"/>
      <c r="B345" s="3"/>
      <c r="C345" s="3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>
      <c r="A346" s="3"/>
      <c r="B346" s="3"/>
      <c r="C346" s="3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>
      <c r="A347" s="3"/>
      <c r="B347" s="3"/>
      <c r="C347" s="3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>
      <c r="A348" s="3"/>
      <c r="B348" s="3"/>
      <c r="C348" s="3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>
      <c r="A349" s="3"/>
      <c r="B349" s="3"/>
      <c r="C349" s="3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>
      <c r="A350" s="3"/>
      <c r="B350" s="3"/>
      <c r="C350" s="3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>
      <c r="A351" s="3"/>
      <c r="B351" s="3"/>
      <c r="C351" s="3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>
      <c r="A352" s="3"/>
      <c r="B352" s="3"/>
      <c r="C352" s="3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>
      <c r="A353" s="3"/>
      <c r="B353" s="3"/>
      <c r="C353" s="3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>
      <c r="A354" s="3"/>
      <c r="B354" s="3"/>
      <c r="C354" s="3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>
      <c r="A355" s="3"/>
      <c r="B355" s="3"/>
      <c r="C355" s="3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>
      <c r="A356" s="3"/>
      <c r="B356" s="3"/>
      <c r="C356" s="3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>
      <c r="A357" s="3"/>
      <c r="B357" s="3"/>
      <c r="C357" s="3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>
      <c r="A358" s="3"/>
      <c r="B358" s="3"/>
      <c r="C358" s="3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>
      <c r="A359" s="3"/>
      <c r="B359" s="3"/>
      <c r="C359" s="3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>
      <c r="A360" s="3"/>
      <c r="B360" s="3"/>
      <c r="C360" s="3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>
      <c r="A361" s="3"/>
      <c r="B361" s="3"/>
      <c r="C361" s="3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>
      <c r="A362" s="3"/>
      <c r="B362" s="3"/>
      <c r="C362" s="3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>
      <c r="A363" s="3"/>
      <c r="B363" s="3"/>
      <c r="C363" s="3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>
      <c r="A364" s="3"/>
      <c r="B364" s="3"/>
      <c r="C364" s="3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>
      <c r="A365" s="3"/>
      <c r="B365" s="3"/>
      <c r="C365" s="3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>
      <c r="A366" s="3"/>
      <c r="B366" s="3"/>
      <c r="C366" s="3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>
      <c r="A367" s="3"/>
      <c r="B367" s="3"/>
      <c r="C367" s="3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>
      <c r="A368" s="3"/>
      <c r="B368" s="3"/>
      <c r="C368" s="3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>
      <c r="A369" s="3"/>
      <c r="B369" s="3"/>
      <c r="C369" s="3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>
      <c r="A370" s="3"/>
      <c r="B370" s="3"/>
      <c r="C370" s="3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>
      <c r="A371" s="3"/>
      <c r="B371" s="3"/>
      <c r="C371" s="3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>
      <c r="A372" s="3"/>
      <c r="B372" s="3"/>
      <c r="C372" s="3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>
      <c r="A373" s="3"/>
      <c r="B373" s="3"/>
      <c r="C373" s="3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>
      <c r="A374" s="3"/>
      <c r="B374" s="3"/>
      <c r="C374" s="3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>
      <c r="A375" s="3"/>
      <c r="B375" s="3"/>
      <c r="C375" s="3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>
      <c r="A376" s="3"/>
      <c r="B376" s="3"/>
      <c r="C376" s="3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>
      <c r="A377" s="3"/>
      <c r="B377" s="3"/>
      <c r="C377" s="3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>
      <c r="A378" s="3"/>
      <c r="B378" s="3"/>
      <c r="C378" s="3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>
      <c r="A379" s="3"/>
      <c r="B379" s="3"/>
      <c r="C379" s="3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>
      <c r="A380" s="3"/>
      <c r="B380" s="3"/>
      <c r="C380" s="3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>
      <c r="A381" s="3"/>
      <c r="B381" s="3"/>
      <c r="C381" s="3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>
      <c r="A382" s="3"/>
      <c r="B382" s="3"/>
      <c r="C382" s="3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>
      <c r="A383" s="3"/>
      <c r="B383" s="3"/>
      <c r="C383" s="3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>
      <c r="A384" s="3"/>
      <c r="B384" s="3"/>
      <c r="C384" s="3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>
      <c r="A385" s="3"/>
      <c r="B385" s="3"/>
      <c r="C385" s="3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>
      <c r="A386" s="3"/>
      <c r="B386" s="3"/>
      <c r="C386" s="3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>
      <c r="A387" s="3"/>
      <c r="B387" s="3"/>
      <c r="C387" s="3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>
      <c r="A388" s="3"/>
      <c r="B388" s="3"/>
      <c r="C388" s="3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>
      <c r="A389" s="3"/>
      <c r="B389" s="3"/>
      <c r="C389" s="3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>
      <c r="A390" s="3"/>
      <c r="B390" s="3"/>
      <c r="C390" s="3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>
      <c r="A391" s="3"/>
      <c r="B391" s="3"/>
      <c r="C391" s="3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>
      <c r="A392" s="3"/>
      <c r="B392" s="3"/>
      <c r="C392" s="3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>
      <c r="A393" s="3"/>
      <c r="B393" s="3"/>
      <c r="C393" s="3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>
      <c r="A394" s="3"/>
      <c r="B394" s="3"/>
      <c r="C394" s="3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>
      <c r="A395" s="3"/>
      <c r="B395" s="3"/>
      <c r="C395" s="3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>
      <c r="A396" s="3"/>
      <c r="B396" s="3"/>
      <c r="C396" s="3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>
      <c r="A397" s="3"/>
      <c r="B397" s="3"/>
      <c r="C397" s="3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>
      <c r="A398" s="3"/>
      <c r="B398" s="3"/>
      <c r="C398" s="3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>
      <c r="A399" s="3"/>
      <c r="B399" s="3"/>
      <c r="C399" s="3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>
      <c r="A400" s="3"/>
      <c r="B400" s="3"/>
      <c r="C400" s="3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>
      <c r="A401" s="3"/>
      <c r="B401" s="3"/>
      <c r="C401" s="3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>
      <c r="A402" s="3"/>
      <c r="B402" s="3"/>
      <c r="C402" s="3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>
      <c r="A403" s="3"/>
      <c r="B403" s="3"/>
      <c r="C403" s="3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>
      <c r="A404" s="3"/>
      <c r="B404" s="3"/>
      <c r="C404" s="3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>
      <c r="A405" s="3"/>
      <c r="B405" s="3"/>
      <c r="C405" s="3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>
      <c r="A406" s="3"/>
      <c r="B406" s="3"/>
      <c r="C406" s="3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>
      <c r="A407" s="3"/>
      <c r="B407" s="3"/>
      <c r="C407" s="3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>
      <c r="A408" s="3"/>
      <c r="B408" s="3"/>
      <c r="C408" s="3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>
      <c r="A409" s="3"/>
      <c r="B409" s="3"/>
      <c r="C409" s="3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>
      <c r="A410" s="3"/>
      <c r="B410" s="3"/>
      <c r="C410" s="3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>
      <c r="A411" s="3"/>
      <c r="B411" s="3"/>
      <c r="C411" s="3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>
      <c r="A412" s="3"/>
      <c r="B412" s="3"/>
      <c r="C412" s="3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>
      <c r="A413" s="3"/>
      <c r="B413" s="3"/>
      <c r="C413" s="3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>
      <c r="A414" s="3"/>
      <c r="B414" s="3"/>
      <c r="C414" s="3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>
      <c r="A415" s="3"/>
      <c r="B415" s="3"/>
      <c r="C415" s="3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>
      <c r="A416" s="3"/>
      <c r="B416" s="3"/>
      <c r="C416" s="3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>
      <c r="A417" s="3"/>
      <c r="B417" s="3"/>
      <c r="C417" s="3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>
      <c r="A418" s="3"/>
      <c r="B418" s="3"/>
      <c r="C418" s="3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>
      <c r="A419" s="3"/>
      <c r="B419" s="3"/>
      <c r="C419" s="3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>
      <c r="A420" s="3"/>
      <c r="B420" s="3"/>
      <c r="C420" s="3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>
      <c r="A421" s="3"/>
      <c r="B421" s="3"/>
      <c r="C421" s="3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>
      <c r="A422" s="3"/>
      <c r="B422" s="3"/>
      <c r="C422" s="3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>
      <c r="A423" s="3"/>
      <c r="B423" s="3"/>
      <c r="C423" s="3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>
      <c r="A424" s="3"/>
      <c r="B424" s="3"/>
      <c r="C424" s="3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>
      <c r="A425" s="3"/>
      <c r="B425" s="3"/>
      <c r="C425" s="3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>
      <c r="A426" s="3"/>
      <c r="B426" s="3"/>
      <c r="C426" s="3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>
      <c r="A427" s="3"/>
      <c r="B427" s="3"/>
      <c r="C427" s="3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>
      <c r="A428" s="3"/>
      <c r="B428" s="3"/>
      <c r="C428" s="3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>
      <c r="A429" s="3"/>
      <c r="B429" s="3"/>
      <c r="C429" s="3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>
      <c r="A430" s="3"/>
      <c r="B430" s="3"/>
      <c r="C430" s="3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>
      <c r="A431" s="3"/>
      <c r="B431" s="3"/>
      <c r="C431" s="3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>
      <c r="A432" s="3"/>
      <c r="B432" s="3"/>
      <c r="C432" s="3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>
      <c r="A433" s="3"/>
      <c r="B433" s="3"/>
      <c r="C433" s="3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>
      <c r="A434" s="3"/>
      <c r="B434" s="3"/>
      <c r="C434" s="3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>
      <c r="A435" s="3"/>
      <c r="B435" s="3"/>
      <c r="C435" s="3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>
      <c r="A436" s="3"/>
      <c r="B436" s="3"/>
      <c r="C436" s="3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>
      <c r="A437" s="3"/>
      <c r="B437" s="3"/>
      <c r="C437" s="3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>
      <c r="A438" s="3"/>
      <c r="B438" s="3"/>
      <c r="C438" s="3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>
      <c r="A439" s="3"/>
      <c r="B439" s="3"/>
      <c r="C439" s="3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>
      <c r="A440" s="3"/>
      <c r="B440" s="3"/>
      <c r="C440" s="3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>
      <c r="A441" s="3"/>
      <c r="B441" s="3"/>
      <c r="C441" s="3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>
      <c r="A442" s="3"/>
      <c r="B442" s="3"/>
      <c r="C442" s="3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>
      <c r="A443" s="3"/>
      <c r="B443" s="3"/>
      <c r="C443" s="3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>
      <c r="A444" s="3"/>
      <c r="B444" s="3"/>
      <c r="C444" s="3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>
      <c r="A445" s="3"/>
      <c r="B445" s="3"/>
      <c r="C445" s="3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>
      <c r="A446" s="3"/>
      <c r="B446" s="3"/>
      <c r="C446" s="3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>
      <c r="A447" s="3"/>
      <c r="B447" s="3"/>
      <c r="C447" s="3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>
      <c r="A448" s="3"/>
      <c r="B448" s="3"/>
      <c r="C448" s="3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>
      <c r="A449" s="3"/>
      <c r="B449" s="3"/>
      <c r="C449" s="3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>
      <c r="A450" s="3"/>
      <c r="B450" s="3"/>
      <c r="C450" s="3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>
      <c r="A451" s="3"/>
      <c r="B451" s="3"/>
      <c r="C451" s="3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>
      <c r="A452" s="3"/>
      <c r="B452" s="3"/>
      <c r="C452" s="3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>
      <c r="A453" s="3"/>
      <c r="B453" s="3"/>
      <c r="C453" s="3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>
      <c r="A454" s="3"/>
      <c r="B454" s="3"/>
      <c r="C454" s="3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>
      <c r="A455" s="3"/>
      <c r="B455" s="3"/>
      <c r="C455" s="3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>
      <c r="A456" s="3"/>
      <c r="B456" s="3"/>
      <c r="C456" s="3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>
      <c r="A457" s="3"/>
      <c r="B457" s="3"/>
      <c r="C457" s="3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>
      <c r="A458" s="3"/>
      <c r="B458" s="3"/>
      <c r="C458" s="3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>
      <c r="A459" s="3"/>
      <c r="B459" s="3"/>
      <c r="C459" s="3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>
      <c r="A460" s="3"/>
      <c r="B460" s="3"/>
      <c r="C460" s="3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>
      <c r="A461" s="3"/>
      <c r="B461" s="3"/>
      <c r="C461" s="3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>
      <c r="A462" s="3"/>
      <c r="B462" s="3"/>
      <c r="C462" s="3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>
      <c r="A463" s="3"/>
      <c r="B463" s="3"/>
      <c r="C463" s="3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>
      <c r="A464" s="3"/>
      <c r="B464" s="3"/>
      <c r="C464" s="3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>
      <c r="A465" s="3"/>
      <c r="B465" s="3"/>
      <c r="C465" s="3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>
      <c r="A466" s="3"/>
      <c r="B466" s="3"/>
      <c r="C466" s="3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>
      <c r="A467" s="3"/>
      <c r="B467" s="3"/>
      <c r="C467" s="3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>
      <c r="A468" s="3"/>
      <c r="B468" s="3"/>
      <c r="C468" s="3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>
      <c r="A469" s="3"/>
      <c r="B469" s="3"/>
      <c r="C469" s="3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>
      <c r="A470" s="3"/>
      <c r="B470" s="3"/>
      <c r="C470" s="3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>
      <c r="A471" s="3"/>
      <c r="B471" s="3"/>
      <c r="C471" s="3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>
      <c r="A472" s="3"/>
      <c r="B472" s="3"/>
      <c r="C472" s="3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>
      <c r="A473" s="3"/>
      <c r="B473" s="3"/>
      <c r="C473" s="3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>
      <c r="A474" s="3"/>
      <c r="B474" s="3"/>
      <c r="C474" s="3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>
      <c r="A475" s="3"/>
      <c r="B475" s="3"/>
      <c r="C475" s="3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>
      <c r="A476" s="3"/>
      <c r="B476" s="3"/>
      <c r="C476" s="3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>
      <c r="A477" s="3"/>
      <c r="B477" s="3"/>
      <c r="C477" s="3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>
      <c r="A478" s="3"/>
      <c r="B478" s="3"/>
      <c r="C478" s="3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>
      <c r="A479" s="3"/>
      <c r="B479" s="3"/>
      <c r="C479" s="3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>
      <c r="A480" s="3"/>
      <c r="B480" s="3"/>
      <c r="C480" s="3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>
      <c r="A481" s="3"/>
      <c r="B481" s="3"/>
      <c r="C481" s="3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>
      <c r="A482" s="3"/>
      <c r="B482" s="3"/>
      <c r="C482" s="3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>
      <c r="A483" s="3"/>
      <c r="B483" s="3"/>
      <c r="C483" s="3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>
      <c r="A484" s="3"/>
      <c r="B484" s="3"/>
      <c r="C484" s="3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>
      <c r="A485" s="3"/>
      <c r="B485" s="3"/>
      <c r="C485" s="3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>
      <c r="A486" s="3"/>
      <c r="B486" s="3"/>
      <c r="C486" s="3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>
      <c r="A487" s="3"/>
      <c r="B487" s="3"/>
      <c r="C487" s="3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>
      <c r="A488" s="3"/>
      <c r="B488" s="3"/>
      <c r="C488" s="3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>
      <c r="A489" s="3"/>
      <c r="B489" s="3"/>
      <c r="C489" s="3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>
      <c r="A490" s="3"/>
      <c r="B490" s="3"/>
      <c r="C490" s="3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>
      <c r="A491" s="3"/>
      <c r="B491" s="3"/>
      <c r="C491" s="3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>
      <c r="A492" s="3"/>
      <c r="B492" s="3"/>
      <c r="C492" s="3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>
      <c r="A493" s="3"/>
      <c r="B493" s="3"/>
      <c r="C493" s="3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>
      <c r="A494" s="3"/>
      <c r="B494" s="3"/>
      <c r="C494" s="3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>
      <c r="A495" s="3"/>
      <c r="B495" s="3"/>
      <c r="C495" s="3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>
      <c r="A496" s="3"/>
      <c r="B496" s="3"/>
      <c r="C496" s="3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>
      <c r="A497" s="3"/>
      <c r="B497" s="3"/>
      <c r="C497" s="3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>
      <c r="A498" s="3"/>
      <c r="B498" s="3"/>
      <c r="C498" s="3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>
      <c r="A499" s="3"/>
      <c r="B499" s="3"/>
      <c r="C499" s="3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>
      <c r="A500" s="3"/>
      <c r="B500" s="3"/>
      <c r="C500" s="3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>
      <c r="A501" s="3"/>
      <c r="B501" s="3"/>
      <c r="C501" s="3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>
      <c r="A502" s="3"/>
      <c r="B502" s="3"/>
      <c r="C502" s="3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>
      <c r="A503" s="3"/>
      <c r="B503" s="3"/>
      <c r="C503" s="3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>
      <c r="A504" s="3"/>
      <c r="B504" s="3"/>
      <c r="C504" s="3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>
      <c r="A505" s="3"/>
      <c r="B505" s="3"/>
      <c r="C505" s="3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>
      <c r="A506" s="3"/>
      <c r="B506" s="3"/>
      <c r="C506" s="3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>
      <c r="A507" s="3"/>
      <c r="B507" s="3"/>
      <c r="C507" s="3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>
      <c r="A508" s="3"/>
      <c r="B508" s="3"/>
      <c r="C508" s="3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>
      <c r="A509" s="3"/>
      <c r="B509" s="3"/>
      <c r="C509" s="3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>
      <c r="A510" s="3"/>
      <c r="B510" s="3"/>
      <c r="C510" s="3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>
      <c r="A511" s="3"/>
      <c r="B511" s="3"/>
      <c r="C511" s="3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>
      <c r="A512" s="3"/>
      <c r="B512" s="3"/>
      <c r="C512" s="3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>
      <c r="A513" s="3"/>
      <c r="B513" s="3"/>
      <c r="C513" s="3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>
      <c r="A514" s="3"/>
      <c r="B514" s="3"/>
      <c r="C514" s="3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>
      <c r="A515" s="3"/>
      <c r="B515" s="3"/>
      <c r="C515" s="3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>
      <c r="A516" s="3"/>
      <c r="B516" s="3"/>
      <c r="C516" s="3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>
      <c r="A517" s="3"/>
      <c r="B517" s="3"/>
      <c r="C517" s="3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>
      <c r="A518" s="3"/>
      <c r="B518" s="3"/>
      <c r="C518" s="3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>
      <c r="A519" s="3"/>
      <c r="B519" s="3"/>
      <c r="C519" s="3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>
      <c r="A520" s="3"/>
      <c r="B520" s="3"/>
      <c r="C520" s="3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>
      <c r="A521" s="3"/>
      <c r="B521" s="3"/>
      <c r="C521" s="3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>
      <c r="A522" s="3"/>
      <c r="B522" s="3"/>
      <c r="C522" s="3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>
      <c r="A523" s="3"/>
      <c r="B523" s="3"/>
      <c r="C523" s="3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>
      <c r="A524" s="3"/>
      <c r="B524" s="3"/>
      <c r="C524" s="3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>
      <c r="A525" s="3"/>
      <c r="B525" s="3"/>
      <c r="C525" s="3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>
      <c r="A526" s="3"/>
      <c r="B526" s="3"/>
      <c r="C526" s="3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>
      <c r="A527" s="3"/>
      <c r="B527" s="3"/>
      <c r="C527" s="3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>
      <c r="A528" s="3"/>
      <c r="B528" s="3"/>
      <c r="C528" s="3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>
      <c r="A529" s="3"/>
      <c r="B529" s="3"/>
      <c r="C529" s="3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>
      <c r="A530" s="3"/>
      <c r="B530" s="3"/>
      <c r="C530" s="3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>
      <c r="A531" s="3"/>
      <c r="B531" s="3"/>
      <c r="C531" s="3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>
      <c r="A532" s="3"/>
      <c r="B532" s="3"/>
      <c r="C532" s="3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>
      <c r="A533" s="3"/>
      <c r="B533" s="3"/>
      <c r="C533" s="3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>
      <c r="A534" s="3"/>
      <c r="B534" s="3"/>
      <c r="C534" s="3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>
      <c r="A535" s="3"/>
      <c r="B535" s="3"/>
      <c r="C535" s="3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>
      <c r="A536" s="3"/>
      <c r="B536" s="3"/>
      <c r="C536" s="3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>
      <c r="A537" s="3"/>
      <c r="B537" s="3"/>
      <c r="C537" s="3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>
      <c r="A538" s="3"/>
      <c r="B538" s="3"/>
      <c r="C538" s="3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>
      <c r="A539" s="3"/>
      <c r="B539" s="3"/>
      <c r="C539" s="3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>
      <c r="A540" s="3"/>
      <c r="B540" s="3"/>
      <c r="C540" s="3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>
      <c r="A541" s="3"/>
      <c r="B541" s="3"/>
      <c r="C541" s="3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>
      <c r="A542" s="3"/>
      <c r="B542" s="3"/>
      <c r="C542" s="3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>
      <c r="A543" s="3"/>
      <c r="B543" s="3"/>
      <c r="C543" s="3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>
      <c r="A544" s="3"/>
      <c r="B544" s="3"/>
      <c r="C544" s="3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>
      <c r="A545" s="3"/>
      <c r="B545" s="3"/>
      <c r="C545" s="3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>
      <c r="A546" s="3"/>
      <c r="B546" s="3"/>
      <c r="C546" s="3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>
      <c r="A547" s="3"/>
      <c r="B547" s="3"/>
      <c r="C547" s="3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>
      <c r="A548" s="3"/>
      <c r="B548" s="3"/>
      <c r="C548" s="3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>
      <c r="A549" s="3"/>
      <c r="B549" s="3"/>
      <c r="C549" s="3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>
      <c r="A550" s="3"/>
      <c r="B550" s="3"/>
      <c r="C550" s="3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>
      <c r="A551" s="3"/>
      <c r="B551" s="3"/>
      <c r="C551" s="3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>
      <c r="A552" s="3"/>
      <c r="B552" s="3"/>
      <c r="C552" s="3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>
      <c r="A553" s="3"/>
      <c r="B553" s="3"/>
      <c r="C553" s="3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>
      <c r="A554" s="3"/>
      <c r="B554" s="3"/>
      <c r="C554" s="3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>
      <c r="A555" s="3"/>
      <c r="B555" s="3"/>
      <c r="C555" s="3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>
      <c r="A556" s="3"/>
      <c r="B556" s="3"/>
      <c r="C556" s="3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>
      <c r="A557" s="3"/>
      <c r="B557" s="3"/>
      <c r="C557" s="3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>
      <c r="A558" s="3"/>
      <c r="B558" s="3"/>
      <c r="C558" s="3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>
      <c r="A559" s="3"/>
      <c r="B559" s="3"/>
      <c r="C559" s="3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>
      <c r="A560" s="3"/>
      <c r="B560" s="3"/>
      <c r="C560" s="3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>
      <c r="A561" s="3"/>
      <c r="B561" s="3"/>
      <c r="C561" s="3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>
      <c r="A562" s="3"/>
      <c r="B562" s="3"/>
      <c r="C562" s="3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>
      <c r="A563" s="3"/>
      <c r="B563" s="3"/>
      <c r="C563" s="3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>
      <c r="A564" s="3"/>
      <c r="B564" s="3"/>
      <c r="C564" s="3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>
      <c r="A565" s="3"/>
      <c r="B565" s="3"/>
      <c r="C565" s="3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>
      <c r="A566" s="3"/>
      <c r="B566" s="3"/>
      <c r="C566" s="3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>
      <c r="A567" s="3"/>
      <c r="B567" s="3"/>
      <c r="C567" s="3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>
      <c r="A568" s="3"/>
      <c r="B568" s="3"/>
      <c r="C568" s="3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>
      <c r="A569" s="3"/>
      <c r="B569" s="3"/>
      <c r="C569" s="3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>
      <c r="A570" s="3"/>
      <c r="B570" s="3"/>
      <c r="C570" s="3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>
      <c r="A571" s="3"/>
      <c r="B571" s="3"/>
      <c r="C571" s="3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>
      <c r="A572" s="3"/>
      <c r="B572" s="3"/>
      <c r="C572" s="3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>
      <c r="A573" s="3"/>
      <c r="B573" s="3"/>
      <c r="C573" s="3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>
      <c r="A574" s="3"/>
      <c r="B574" s="3"/>
      <c r="C574" s="3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>
      <c r="A575" s="3"/>
      <c r="B575" s="3"/>
      <c r="C575" s="3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>
      <c r="A576" s="3"/>
      <c r="B576" s="3"/>
      <c r="C576" s="3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>
      <c r="A577" s="3"/>
      <c r="B577" s="3"/>
      <c r="C577" s="3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>
      <c r="A578" s="3"/>
      <c r="B578" s="3"/>
      <c r="C578" s="3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>
      <c r="A579" s="3"/>
      <c r="B579" s="3"/>
      <c r="C579" s="3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>
      <c r="A580" s="3"/>
      <c r="B580" s="3"/>
      <c r="C580" s="3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>
      <c r="A581" s="3"/>
      <c r="B581" s="3"/>
      <c r="C581" s="3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>
      <c r="A582" s="3"/>
      <c r="B582" s="3"/>
      <c r="C582" s="3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>
      <c r="A583" s="3"/>
      <c r="B583" s="3"/>
      <c r="C583" s="3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>
      <c r="A584" s="3"/>
      <c r="B584" s="3"/>
      <c r="C584" s="3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>
      <c r="A585" s="3"/>
      <c r="B585" s="3"/>
      <c r="C585" s="3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>
      <c r="A586" s="3"/>
      <c r="B586" s="3"/>
      <c r="C586" s="3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>
      <c r="A587" s="3"/>
      <c r="B587" s="3"/>
      <c r="C587" s="3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>
      <c r="A588" s="3"/>
      <c r="B588" s="3"/>
      <c r="C588" s="3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>
      <c r="A589" s="3"/>
      <c r="B589" s="3"/>
      <c r="C589" s="3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>
      <c r="A590" s="3"/>
      <c r="B590" s="3"/>
      <c r="C590" s="3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>
      <c r="A591" s="3"/>
      <c r="B591" s="3"/>
      <c r="C591" s="3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>
      <c r="A592" s="3"/>
      <c r="B592" s="3"/>
      <c r="C592" s="3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>
      <c r="A593" s="3"/>
      <c r="B593" s="3"/>
      <c r="C593" s="3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>
      <c r="A594" s="3"/>
      <c r="B594" s="3"/>
      <c r="C594" s="3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>
      <c r="A595" s="3"/>
      <c r="B595" s="3"/>
      <c r="C595" s="3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>
      <c r="A596" s="3"/>
      <c r="B596" s="3"/>
      <c r="C596" s="3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>
      <c r="A597" s="3"/>
      <c r="B597" s="3"/>
      <c r="C597" s="3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>
      <c r="A598" s="3"/>
      <c r="B598" s="3"/>
      <c r="C598" s="3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>
      <c r="A599" s="3"/>
      <c r="B599" s="3"/>
      <c r="C599" s="3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>
      <c r="A600" s="3"/>
      <c r="B600" s="3"/>
      <c r="C600" s="3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>
      <c r="A601" s="3"/>
      <c r="B601" s="3"/>
      <c r="C601" s="3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>
      <c r="A602" s="3"/>
      <c r="B602" s="3"/>
      <c r="C602" s="3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>
      <c r="A603" s="3"/>
      <c r="B603" s="3"/>
      <c r="C603" s="3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>
      <c r="A604" s="3"/>
      <c r="B604" s="3"/>
      <c r="C604" s="3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>
      <c r="A605" s="3"/>
      <c r="B605" s="3"/>
      <c r="C605" s="3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>
      <c r="A606" s="3"/>
      <c r="B606" s="3"/>
      <c r="C606" s="3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>
      <c r="A607" s="3"/>
      <c r="B607" s="3"/>
      <c r="C607" s="3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>
      <c r="A608" s="3"/>
      <c r="B608" s="3"/>
      <c r="C608" s="3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>
      <c r="A609" s="3"/>
      <c r="B609" s="3"/>
      <c r="C609" s="3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>
      <c r="A610" s="3"/>
      <c r="B610" s="3"/>
      <c r="C610" s="3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>
      <c r="A611" s="3"/>
      <c r="B611" s="3"/>
      <c r="C611" s="3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>
      <c r="A612" s="3"/>
      <c r="B612" s="3"/>
      <c r="C612" s="3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>
      <c r="A613" s="3"/>
      <c r="B613" s="3"/>
      <c r="C613" s="3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>
      <c r="A614" s="3"/>
      <c r="B614" s="3"/>
      <c r="C614" s="3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>
      <c r="A615" s="3"/>
      <c r="B615" s="3"/>
      <c r="C615" s="3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>
      <c r="A616" s="3"/>
      <c r="B616" s="3"/>
      <c r="C616" s="3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>
      <c r="A617" s="3"/>
      <c r="B617" s="3"/>
      <c r="C617" s="3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>
      <c r="A618" s="3"/>
      <c r="B618" s="3"/>
      <c r="C618" s="3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>
      <c r="A619" s="3"/>
      <c r="B619" s="3"/>
      <c r="C619" s="3"/>
      <c r="D619" s="4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>
      <c r="A620" s="3"/>
      <c r="B620" s="3"/>
      <c r="C620" s="3"/>
      <c r="D620" s="4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>
      <c r="A621" s="3"/>
      <c r="B621" s="3"/>
      <c r="C621" s="3"/>
      <c r="D621" s="4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>
      <c r="A622" s="3"/>
      <c r="B622" s="3"/>
      <c r="C622" s="3"/>
      <c r="D622" s="4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>
      <c r="A623" s="3"/>
      <c r="B623" s="3"/>
      <c r="C623" s="3"/>
      <c r="D623" s="4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>
      <c r="A624" s="3"/>
      <c r="B624" s="3"/>
      <c r="C624" s="3"/>
      <c r="D624" s="4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>
      <c r="A625" s="3"/>
      <c r="B625" s="3"/>
      <c r="C625" s="3"/>
      <c r="D625" s="4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>
      <c r="A626" s="3"/>
      <c r="B626" s="3"/>
      <c r="C626" s="3"/>
      <c r="D626" s="4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>
      <c r="A627" s="3"/>
      <c r="B627" s="3"/>
      <c r="C627" s="3"/>
      <c r="D627" s="4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>
      <c r="A628" s="3"/>
      <c r="B628" s="3"/>
      <c r="C628" s="3"/>
      <c r="D628" s="4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>
      <c r="A629" s="3"/>
      <c r="B629" s="3"/>
      <c r="C629" s="3"/>
      <c r="D629" s="4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>
      <c r="A630" s="3"/>
      <c r="B630" s="3"/>
      <c r="C630" s="3"/>
      <c r="D630" s="4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>
      <c r="A631" s="3"/>
      <c r="B631" s="3"/>
      <c r="C631" s="3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>
      <c r="A632" s="3"/>
      <c r="B632" s="3"/>
      <c r="C632" s="3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>
      <c r="A633" s="3"/>
      <c r="B633" s="3"/>
      <c r="C633" s="3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>
      <c r="A634" s="3"/>
      <c r="B634" s="3"/>
      <c r="C634" s="3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>
      <c r="A635" s="3"/>
      <c r="B635" s="3"/>
      <c r="C635" s="3"/>
      <c r="D635" s="4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>
      <c r="A636" s="3"/>
      <c r="B636" s="3"/>
      <c r="C636" s="3"/>
      <c r="D636" s="4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>
      <c r="A637" s="3"/>
      <c r="B637" s="3"/>
      <c r="C637" s="3"/>
      <c r="D637" s="4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>
      <c r="A638" s="3"/>
      <c r="B638" s="3"/>
      <c r="C638" s="3"/>
      <c r="D638" s="4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>
      <c r="A639" s="3"/>
      <c r="B639" s="3"/>
      <c r="C639" s="3"/>
      <c r="D639" s="4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>
      <c r="A640" s="3"/>
      <c r="B640" s="3"/>
      <c r="C640" s="3"/>
      <c r="D640" s="4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>
      <c r="A641" s="3"/>
      <c r="B641" s="3"/>
      <c r="C641" s="3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>
      <c r="A642" s="3"/>
      <c r="B642" s="3"/>
      <c r="C642" s="3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>
      <c r="A643" s="3"/>
      <c r="B643" s="3"/>
      <c r="C643" s="3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>
      <c r="A644" s="3"/>
      <c r="B644" s="3"/>
      <c r="C644" s="3"/>
      <c r="D644" s="4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>
      <c r="A645" s="3"/>
      <c r="B645" s="3"/>
      <c r="C645" s="3"/>
      <c r="D645" s="4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>
      <c r="A646" s="3"/>
      <c r="B646" s="3"/>
      <c r="C646" s="3"/>
      <c r="D646" s="4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>
      <c r="A647" s="3"/>
      <c r="B647" s="3"/>
      <c r="C647" s="3"/>
      <c r="D647" s="4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>
      <c r="A648" s="3"/>
      <c r="B648" s="3"/>
      <c r="C648" s="3"/>
      <c r="D648" s="4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>
      <c r="A649" s="3"/>
      <c r="B649" s="3"/>
      <c r="C649" s="3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>
      <c r="A650" s="3"/>
      <c r="B650" s="3"/>
      <c r="C650" s="3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>
      <c r="A651" s="3"/>
      <c r="B651" s="3"/>
      <c r="C651" s="3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>
      <c r="A652" s="3"/>
      <c r="B652" s="3"/>
      <c r="C652" s="3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>
      <c r="A653" s="3"/>
      <c r="B653" s="3"/>
      <c r="C653" s="3"/>
      <c r="D653" s="4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>
      <c r="A654" s="3"/>
      <c r="B654" s="3"/>
      <c r="C654" s="3"/>
      <c r="D654" s="4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>
      <c r="A655" s="3"/>
      <c r="B655" s="3"/>
      <c r="C655" s="3"/>
      <c r="D655" s="4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>
      <c r="A656" s="3"/>
      <c r="B656" s="3"/>
      <c r="C656" s="3"/>
      <c r="D656" s="4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>
      <c r="A657" s="3"/>
      <c r="B657" s="3"/>
      <c r="C657" s="3"/>
      <c r="D657" s="4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>
      <c r="A658" s="3"/>
      <c r="B658" s="3"/>
      <c r="C658" s="3"/>
      <c r="D658" s="4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>
      <c r="A659" s="3"/>
      <c r="B659" s="3"/>
      <c r="C659" s="3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>
      <c r="A660" s="3"/>
      <c r="B660" s="3"/>
      <c r="C660" s="3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>
      <c r="A661" s="3"/>
      <c r="B661" s="3"/>
      <c r="C661" s="3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>
      <c r="A662" s="3"/>
      <c r="B662" s="3"/>
      <c r="C662" s="3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>
      <c r="A663" s="3"/>
      <c r="B663" s="3"/>
      <c r="C663" s="3"/>
      <c r="D663" s="4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>
      <c r="A664" s="3"/>
      <c r="B664" s="3"/>
      <c r="C664" s="3"/>
      <c r="D664" s="4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>
      <c r="A665" s="3"/>
      <c r="B665" s="3"/>
      <c r="C665" s="3"/>
      <c r="D665" s="4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>
      <c r="A666" s="3"/>
      <c r="B666" s="3"/>
      <c r="C666" s="3"/>
      <c r="D666" s="4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>
      <c r="A667" s="3"/>
      <c r="B667" s="3"/>
      <c r="C667" s="3"/>
      <c r="D667" s="4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>
      <c r="A668" s="3"/>
      <c r="B668" s="3"/>
      <c r="C668" s="3"/>
      <c r="D668" s="4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>
      <c r="A669" s="3"/>
      <c r="B669" s="3"/>
      <c r="C669" s="3"/>
      <c r="D669" s="4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>
      <c r="A670" s="3"/>
      <c r="B670" s="3"/>
      <c r="C670" s="3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>
      <c r="A671" s="3"/>
      <c r="B671" s="3"/>
      <c r="C671" s="3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>
      <c r="A672" s="3"/>
      <c r="B672" s="3"/>
      <c r="C672" s="3"/>
      <c r="D672" s="4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>
      <c r="A673" s="3"/>
      <c r="B673" s="3"/>
      <c r="C673" s="3"/>
      <c r="D673" s="4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>
      <c r="A674" s="3"/>
      <c r="B674" s="3"/>
      <c r="C674" s="3"/>
      <c r="D674" s="4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>
      <c r="A675" s="3"/>
      <c r="B675" s="3"/>
      <c r="C675" s="3"/>
      <c r="D675" s="4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>
      <c r="A676" s="3"/>
      <c r="B676" s="3"/>
      <c r="C676" s="3"/>
      <c r="D676" s="4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>
      <c r="A677" s="3"/>
      <c r="B677" s="3"/>
      <c r="C677" s="3"/>
      <c r="D677" s="4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>
      <c r="A678" s="3"/>
      <c r="B678" s="3"/>
      <c r="C678" s="3"/>
      <c r="D678" s="4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>
      <c r="A679" s="3"/>
      <c r="B679" s="3"/>
      <c r="C679" s="3"/>
      <c r="D679" s="4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>
      <c r="A680" s="3"/>
      <c r="B680" s="3"/>
      <c r="C680" s="3"/>
      <c r="D680" s="4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>
      <c r="A681" s="3"/>
      <c r="B681" s="3"/>
      <c r="C681" s="3"/>
      <c r="D681" s="4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>
      <c r="A682" s="3"/>
      <c r="B682" s="3"/>
      <c r="C682" s="3"/>
      <c r="D682" s="4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>
      <c r="A683" s="3"/>
      <c r="B683" s="3"/>
      <c r="C683" s="3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>
      <c r="A684" s="3"/>
      <c r="B684" s="3"/>
      <c r="C684" s="3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>
      <c r="A685" s="3"/>
      <c r="B685" s="3"/>
      <c r="C685" s="3"/>
      <c r="D685" s="4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>
      <c r="A686" s="3"/>
      <c r="B686" s="3"/>
      <c r="C686" s="3"/>
      <c r="D686" s="4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>
      <c r="A687" s="3"/>
      <c r="B687" s="3"/>
      <c r="C687" s="3"/>
      <c r="D687" s="4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>
      <c r="A688" s="3"/>
      <c r="B688" s="3"/>
      <c r="C688" s="3"/>
      <c r="D688" s="4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>
      <c r="A689" s="3"/>
      <c r="B689" s="3"/>
      <c r="C689" s="3"/>
      <c r="D689" s="4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>
      <c r="A690" s="3"/>
      <c r="B690" s="3"/>
      <c r="C690" s="3"/>
      <c r="D690" s="4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>
      <c r="A691" s="3"/>
      <c r="B691" s="3"/>
      <c r="C691" s="3"/>
      <c r="D691" s="4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>
      <c r="A692" s="3"/>
      <c r="B692" s="3"/>
      <c r="C692" s="3"/>
      <c r="D692" s="4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>
      <c r="A693" s="3"/>
      <c r="B693" s="3"/>
      <c r="C693" s="3"/>
      <c r="D693" s="4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>
      <c r="A694" s="3"/>
      <c r="B694" s="3"/>
      <c r="C694" s="3"/>
      <c r="D694" s="4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>
      <c r="A695" s="3"/>
      <c r="B695" s="3"/>
      <c r="C695" s="3"/>
      <c r="D695" s="4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>
      <c r="A696" s="3"/>
      <c r="B696" s="3"/>
      <c r="C696" s="3"/>
      <c r="D696" s="4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>
      <c r="A697" s="3"/>
      <c r="B697" s="3"/>
      <c r="C697" s="3"/>
      <c r="D697" s="4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>
      <c r="A698" s="3"/>
      <c r="B698" s="3"/>
      <c r="C698" s="3"/>
      <c r="D698" s="4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>
      <c r="A699" s="3"/>
      <c r="B699" s="3"/>
      <c r="C699" s="3"/>
      <c r="D699" s="4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>
      <c r="A700" s="3"/>
      <c r="B700" s="3"/>
      <c r="C700" s="3"/>
      <c r="D700" s="4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>
      <c r="A701" s="3"/>
      <c r="B701" s="3"/>
      <c r="C701" s="3"/>
      <c r="D701" s="4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>
      <c r="A702" s="3"/>
      <c r="B702" s="3"/>
      <c r="C702" s="3"/>
      <c r="D702" s="4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>
      <c r="A703" s="3"/>
      <c r="B703" s="3"/>
      <c r="C703" s="3"/>
      <c r="D703" s="4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>
      <c r="A704" s="3"/>
      <c r="B704" s="3"/>
      <c r="C704" s="3"/>
      <c r="D704" s="4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>
      <c r="A705" s="3"/>
      <c r="B705" s="3"/>
      <c r="C705" s="3"/>
      <c r="D705" s="4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>
      <c r="A706" s="3"/>
      <c r="B706" s="3"/>
      <c r="C706" s="3"/>
      <c r="D706" s="4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>
      <c r="A707" s="3"/>
      <c r="B707" s="3"/>
      <c r="C707" s="3"/>
      <c r="D707" s="4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>
      <c r="A708" s="3"/>
      <c r="B708" s="3"/>
      <c r="C708" s="3"/>
      <c r="D708" s="4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>
      <c r="A709" s="3"/>
      <c r="B709" s="3"/>
      <c r="C709" s="3"/>
      <c r="D709" s="4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>
      <c r="A710" s="3"/>
      <c r="B710" s="3"/>
      <c r="C710" s="3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>
      <c r="A711" s="3"/>
      <c r="B711" s="3"/>
      <c r="C711" s="3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>
      <c r="A712" s="3"/>
      <c r="B712" s="3"/>
      <c r="C712" s="3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>
      <c r="A713" s="3"/>
      <c r="B713" s="3"/>
      <c r="C713" s="3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>
      <c r="A714" s="3"/>
      <c r="B714" s="3"/>
      <c r="C714" s="3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>
      <c r="A715" s="3"/>
      <c r="B715" s="3"/>
      <c r="C715" s="3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>
      <c r="A716" s="3"/>
      <c r="B716" s="3"/>
      <c r="C716" s="3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>
      <c r="A717" s="3"/>
      <c r="B717" s="3"/>
      <c r="C717" s="3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>
      <c r="A718" s="3"/>
      <c r="B718" s="3"/>
      <c r="C718" s="3"/>
      <c r="D718" s="4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>
      <c r="A719" s="3"/>
      <c r="B719" s="3"/>
      <c r="C719" s="3"/>
      <c r="D719" s="4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>
      <c r="A720" s="3"/>
      <c r="B720" s="3"/>
      <c r="C720" s="3"/>
      <c r="D720" s="4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>
      <c r="A721" s="3"/>
      <c r="B721" s="3"/>
      <c r="C721" s="3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>
      <c r="A722" s="3"/>
      <c r="B722" s="3"/>
      <c r="C722" s="3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>
      <c r="A723" s="3"/>
      <c r="B723" s="3"/>
      <c r="C723" s="3"/>
      <c r="D723" s="4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>
      <c r="A724" s="3"/>
      <c r="B724" s="3"/>
      <c r="C724" s="3"/>
      <c r="D724" s="4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>
      <c r="A725" s="3"/>
      <c r="B725" s="3"/>
      <c r="C725" s="3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>
      <c r="A726" s="3"/>
      <c r="B726" s="3"/>
      <c r="C726" s="3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>
      <c r="A727" s="3"/>
      <c r="B727" s="3"/>
      <c r="C727" s="3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>
      <c r="A728" s="3"/>
      <c r="B728" s="3"/>
      <c r="C728" s="3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>
      <c r="A729" s="3"/>
      <c r="B729" s="3"/>
      <c r="C729" s="3"/>
      <c r="D729" s="4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>
      <c r="A730" s="3"/>
      <c r="B730" s="3"/>
      <c r="C730" s="3"/>
      <c r="D730" s="4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>
      <c r="A731" s="3"/>
      <c r="B731" s="3"/>
      <c r="C731" s="3"/>
      <c r="D731" s="4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>
      <c r="A732" s="3"/>
      <c r="B732" s="3"/>
      <c r="C732" s="3"/>
      <c r="D732" s="4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>
      <c r="A733" s="3"/>
      <c r="B733" s="3"/>
      <c r="C733" s="3"/>
      <c r="D733" s="4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>
      <c r="A734" s="3"/>
      <c r="B734" s="3"/>
      <c r="C734" s="3"/>
      <c r="D734" s="4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>
      <c r="A735" s="3"/>
      <c r="B735" s="3"/>
      <c r="C735" s="3"/>
      <c r="D735" s="4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>
      <c r="A736" s="3"/>
      <c r="B736" s="3"/>
      <c r="C736" s="3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>
      <c r="A737" s="3"/>
      <c r="B737" s="3"/>
      <c r="C737" s="3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>
      <c r="A738" s="3"/>
      <c r="B738" s="3"/>
      <c r="C738" s="3"/>
      <c r="D738" s="4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>
      <c r="A739" s="3"/>
      <c r="B739" s="3"/>
      <c r="C739" s="3"/>
      <c r="D739" s="4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>
      <c r="A740" s="3"/>
      <c r="B740" s="3"/>
      <c r="C740" s="3"/>
      <c r="D740" s="4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>
      <c r="A741" s="3"/>
      <c r="B741" s="3"/>
      <c r="C741" s="3"/>
      <c r="D741" s="4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>
      <c r="A742" s="3"/>
      <c r="B742" s="3"/>
      <c r="C742" s="3"/>
      <c r="D742" s="4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>
      <c r="A743" s="3"/>
      <c r="B743" s="3"/>
      <c r="C743" s="3"/>
      <c r="D743" s="4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>
      <c r="A744" s="3"/>
      <c r="B744" s="3"/>
      <c r="C744" s="3"/>
      <c r="D744" s="4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>
      <c r="A745" s="3"/>
      <c r="B745" s="3"/>
      <c r="C745" s="3"/>
      <c r="D745" s="4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>
      <c r="A746" s="3"/>
      <c r="B746" s="3"/>
      <c r="C746" s="3"/>
      <c r="D746" s="4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>
      <c r="A747" s="3"/>
      <c r="B747" s="3"/>
      <c r="C747" s="3"/>
      <c r="D747" s="4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>
      <c r="A748" s="3"/>
      <c r="B748" s="3"/>
      <c r="C748" s="3"/>
      <c r="D748" s="4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>
      <c r="A749" s="3"/>
      <c r="B749" s="3"/>
      <c r="C749" s="3"/>
      <c r="D749" s="4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>
      <c r="A750" s="3"/>
      <c r="B750" s="3"/>
      <c r="C750" s="3"/>
      <c r="D750" s="4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>
      <c r="A751" s="3"/>
      <c r="B751" s="3"/>
      <c r="C751" s="3"/>
      <c r="D751" s="4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>
      <c r="A752" s="3"/>
      <c r="B752" s="3"/>
      <c r="C752" s="3"/>
      <c r="D752" s="4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>
      <c r="A753" s="3"/>
      <c r="B753" s="3"/>
      <c r="C753" s="3"/>
      <c r="D753" s="4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>
      <c r="A754" s="3"/>
      <c r="B754" s="3"/>
      <c r="C754" s="3"/>
      <c r="D754" s="4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>
      <c r="A755" s="3"/>
      <c r="B755" s="3"/>
      <c r="C755" s="3"/>
      <c r="D755" s="4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>
      <c r="A756" s="3"/>
      <c r="B756" s="3"/>
      <c r="C756" s="3"/>
      <c r="D756" s="4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>
      <c r="A757" s="3"/>
      <c r="B757" s="3"/>
      <c r="C757" s="3"/>
      <c r="D757" s="4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>
      <c r="A758" s="3"/>
      <c r="B758" s="3"/>
      <c r="C758" s="3"/>
      <c r="D758" s="4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>
      <c r="A759" s="3"/>
      <c r="B759" s="3"/>
      <c r="C759" s="3"/>
      <c r="D759" s="4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>
      <c r="A760" s="3"/>
      <c r="B760" s="3"/>
      <c r="C760" s="3"/>
      <c r="D760" s="4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>
      <c r="A761" s="3"/>
      <c r="B761" s="3"/>
      <c r="C761" s="3"/>
      <c r="D761" s="4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>
      <c r="A762" s="3"/>
      <c r="B762" s="3"/>
      <c r="C762" s="3"/>
      <c r="D762" s="4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>
      <c r="A763" s="3"/>
      <c r="B763" s="3"/>
      <c r="C763" s="3"/>
      <c r="D763" s="4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>
      <c r="A764" s="3"/>
      <c r="B764" s="3"/>
      <c r="C764" s="3"/>
      <c r="D764" s="4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>
      <c r="A765" s="3"/>
      <c r="B765" s="3"/>
      <c r="C765" s="3"/>
      <c r="D765" s="4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>
      <c r="A766" s="3"/>
      <c r="B766" s="3"/>
      <c r="C766" s="3"/>
      <c r="D766" s="4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>
      <c r="A767" s="3"/>
      <c r="B767" s="3"/>
      <c r="C767" s="3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>
      <c r="A768" s="3"/>
      <c r="B768" s="3"/>
      <c r="C768" s="3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>
      <c r="A769" s="3"/>
      <c r="B769" s="3"/>
      <c r="C769" s="3"/>
      <c r="D769" s="4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>
      <c r="A770" s="3"/>
      <c r="B770" s="3"/>
      <c r="C770" s="3"/>
      <c r="D770" s="4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>
      <c r="A771" s="3"/>
      <c r="B771" s="3"/>
      <c r="C771" s="3"/>
      <c r="D771" s="4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>
      <c r="A772" s="3"/>
      <c r="B772" s="3"/>
      <c r="C772" s="3"/>
      <c r="D772" s="4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>
      <c r="A773" s="3"/>
      <c r="B773" s="3"/>
      <c r="C773" s="3"/>
      <c r="D773" s="4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>
      <c r="A774" s="3"/>
      <c r="B774" s="3"/>
      <c r="C774" s="3"/>
      <c r="D774" s="4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>
      <c r="A775" s="3"/>
      <c r="B775" s="3"/>
      <c r="C775" s="3"/>
      <c r="D775" s="4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>
      <c r="A776" s="3"/>
      <c r="B776" s="3"/>
      <c r="C776" s="3"/>
      <c r="D776" s="4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>
      <c r="A777" s="3"/>
      <c r="B777" s="3"/>
      <c r="C777" s="3"/>
      <c r="D777" s="4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>
      <c r="A778" s="3"/>
      <c r="B778" s="3"/>
      <c r="C778" s="3"/>
      <c r="D778" s="4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>
      <c r="A779" s="3"/>
      <c r="B779" s="3"/>
      <c r="C779" s="3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>
      <c r="A780" s="3"/>
      <c r="B780" s="3"/>
      <c r="C780" s="3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>
      <c r="A781" s="3"/>
      <c r="B781" s="3"/>
      <c r="C781" s="3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>
      <c r="A782" s="3"/>
      <c r="B782" s="3"/>
      <c r="C782" s="3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>
      <c r="A783" s="3"/>
      <c r="B783" s="3"/>
      <c r="C783" s="3"/>
      <c r="D783" s="4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>
      <c r="A784" s="3"/>
      <c r="B784" s="3"/>
      <c r="C784" s="3"/>
      <c r="D784" s="4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>
      <c r="A785" s="3"/>
      <c r="B785" s="3"/>
      <c r="C785" s="3"/>
      <c r="D785" s="4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>
      <c r="A786" s="3"/>
      <c r="B786" s="3"/>
      <c r="C786" s="3"/>
      <c r="D786" s="4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>
      <c r="A787" s="3"/>
      <c r="B787" s="3"/>
      <c r="C787" s="3"/>
      <c r="D787" s="4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>
      <c r="A788" s="3"/>
      <c r="B788" s="3"/>
      <c r="C788" s="3"/>
      <c r="D788" s="4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>
      <c r="A789" s="3"/>
      <c r="B789" s="3"/>
      <c r="C789" s="3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>
      <c r="A790" s="3"/>
      <c r="B790" s="3"/>
      <c r="C790" s="3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>
      <c r="A791" s="3"/>
      <c r="B791" s="3"/>
      <c r="C791" s="3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>
      <c r="A792" s="3"/>
      <c r="B792" s="3"/>
      <c r="C792" s="3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>
      <c r="A793" s="3"/>
      <c r="B793" s="3"/>
      <c r="C793" s="3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>
      <c r="A794" s="3"/>
      <c r="B794" s="3"/>
      <c r="C794" s="3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>
      <c r="A795" s="3"/>
      <c r="B795" s="3"/>
      <c r="C795" s="3"/>
      <c r="D795" s="4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>
      <c r="A796" s="3"/>
      <c r="B796" s="3"/>
      <c r="C796" s="3"/>
      <c r="D796" s="4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>
      <c r="A797" s="3"/>
      <c r="B797" s="3"/>
      <c r="C797" s="3"/>
      <c r="D797" s="4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>
      <c r="A798" s="3"/>
      <c r="B798" s="3"/>
      <c r="C798" s="3"/>
      <c r="D798" s="4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>
      <c r="A799" s="3"/>
      <c r="B799" s="3"/>
      <c r="C799" s="3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>
      <c r="A800" s="3"/>
      <c r="B800" s="3"/>
      <c r="C800" s="3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>
      <c r="A801" s="3"/>
      <c r="B801" s="3"/>
      <c r="C801" s="3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>
      <c r="A802" s="3"/>
      <c r="B802" s="3"/>
      <c r="C802" s="3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>
      <c r="A803" s="3"/>
      <c r="B803" s="3"/>
      <c r="C803" s="3"/>
      <c r="D803" s="4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>
      <c r="A804" s="3"/>
      <c r="B804" s="3"/>
      <c r="C804" s="3"/>
      <c r="D804" s="4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>
      <c r="A805" s="3"/>
      <c r="B805" s="3"/>
      <c r="C805" s="3"/>
      <c r="D805" s="4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>
      <c r="A806" s="3"/>
      <c r="B806" s="3"/>
      <c r="C806" s="3"/>
      <c r="D806" s="4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>
      <c r="A807" s="3"/>
      <c r="B807" s="3"/>
      <c r="C807" s="3"/>
      <c r="D807" s="4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>
      <c r="A808" s="3"/>
      <c r="B808" s="3"/>
      <c r="C808" s="3"/>
      <c r="D808" s="4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>
      <c r="A809" s="3"/>
      <c r="B809" s="3"/>
      <c r="C809" s="3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>
      <c r="A810" s="3"/>
      <c r="B810" s="3"/>
      <c r="C810" s="3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>
      <c r="A811" s="3"/>
      <c r="B811" s="3"/>
      <c r="C811" s="3"/>
      <c r="D811" s="4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>
      <c r="A812" s="3"/>
      <c r="B812" s="3"/>
      <c r="C812" s="3"/>
      <c r="D812" s="4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>
      <c r="A813" s="3"/>
      <c r="B813" s="3"/>
      <c r="C813" s="3"/>
      <c r="D813" s="4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>
      <c r="A814" s="3"/>
      <c r="B814" s="3"/>
      <c r="C814" s="3"/>
      <c r="D814" s="4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>
      <c r="A815" s="3"/>
      <c r="B815" s="3"/>
      <c r="C815" s="3"/>
      <c r="D815" s="4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>
      <c r="A816" s="3"/>
      <c r="B816" s="3"/>
      <c r="C816" s="3"/>
      <c r="D816" s="4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>
      <c r="A817" s="3"/>
      <c r="B817" s="3"/>
      <c r="C817" s="3"/>
      <c r="D817" s="4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>
      <c r="A818" s="3"/>
      <c r="B818" s="3"/>
      <c r="C818" s="3"/>
      <c r="D818" s="4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>
      <c r="A819" s="3"/>
      <c r="B819" s="3"/>
      <c r="C819" s="3"/>
      <c r="D819" s="4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>
      <c r="A820" s="3"/>
      <c r="B820" s="3"/>
      <c r="C820" s="3"/>
      <c r="D820" s="4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>
      <c r="A821" s="3"/>
      <c r="B821" s="3"/>
      <c r="C821" s="3"/>
      <c r="D821" s="4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>
      <c r="A822" s="3"/>
      <c r="B822" s="3"/>
      <c r="C822" s="3"/>
      <c r="D822" s="4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>
      <c r="A823" s="3"/>
      <c r="B823" s="3"/>
      <c r="C823" s="3"/>
      <c r="D823" s="4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>
      <c r="A824" s="3"/>
      <c r="B824" s="3"/>
      <c r="C824" s="3"/>
      <c r="D824" s="4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>
      <c r="A825" s="3"/>
      <c r="B825" s="3"/>
      <c r="C825" s="3"/>
      <c r="D825" s="4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>
      <c r="A826" s="3"/>
      <c r="B826" s="3"/>
      <c r="C826" s="3"/>
      <c r="D826" s="4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>
      <c r="A827" s="3"/>
      <c r="B827" s="3"/>
      <c r="C827" s="3"/>
      <c r="D827" s="4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>
      <c r="A828" s="3"/>
      <c r="B828" s="3"/>
      <c r="C828" s="3"/>
      <c r="D828" s="4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>
      <c r="A829" s="3"/>
      <c r="B829" s="3"/>
      <c r="C829" s="3"/>
      <c r="D829" s="4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>
      <c r="A830" s="3"/>
      <c r="B830" s="3"/>
      <c r="C830" s="3"/>
      <c r="D830" s="4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>
      <c r="A831" s="3"/>
      <c r="B831" s="3"/>
      <c r="C831" s="3"/>
      <c r="D831" s="4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>
      <c r="A832" s="3"/>
      <c r="B832" s="3"/>
      <c r="C832" s="3"/>
      <c r="D832" s="4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>
      <c r="A833" s="3"/>
      <c r="B833" s="3"/>
      <c r="C833" s="3"/>
      <c r="D833" s="4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>
      <c r="A834" s="3"/>
      <c r="B834" s="3"/>
      <c r="C834" s="3"/>
      <c r="D834" s="4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>
      <c r="A835" s="3"/>
      <c r="B835" s="3"/>
      <c r="C835" s="3"/>
      <c r="D835" s="4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>
      <c r="A836" s="3"/>
      <c r="B836" s="3"/>
      <c r="C836" s="3"/>
      <c r="D836" s="4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>
      <c r="A837" s="3"/>
      <c r="B837" s="3"/>
      <c r="C837" s="3"/>
      <c r="D837" s="4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>
      <c r="A838" s="3"/>
      <c r="B838" s="3"/>
      <c r="C838" s="3"/>
      <c r="D838" s="4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>
      <c r="A839" s="3"/>
      <c r="B839" s="3"/>
      <c r="C839" s="3"/>
      <c r="D839" s="4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>
      <c r="A840" s="3"/>
      <c r="B840" s="3"/>
      <c r="C840" s="3"/>
      <c r="D840" s="4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>
      <c r="A841" s="3"/>
      <c r="B841" s="3"/>
      <c r="C841" s="3"/>
      <c r="D841" s="4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>
      <c r="A842" s="3"/>
      <c r="B842" s="3"/>
      <c r="C842" s="3"/>
      <c r="D842" s="4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>
      <c r="A843" s="3"/>
      <c r="B843" s="3"/>
      <c r="C843" s="3"/>
      <c r="D843" s="4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>
      <c r="A844" s="3"/>
      <c r="B844" s="3"/>
      <c r="C844" s="3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>
      <c r="A845" s="3"/>
      <c r="B845" s="3"/>
      <c r="C845" s="3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>
      <c r="A846" s="3"/>
      <c r="B846" s="3"/>
      <c r="C846" s="3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>
      <c r="A847" s="3"/>
      <c r="B847" s="3"/>
      <c r="C847" s="3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>
      <c r="A848" s="3"/>
      <c r="B848" s="3"/>
      <c r="C848" s="3"/>
      <c r="D848" s="4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>
      <c r="A849" s="3"/>
      <c r="B849" s="3"/>
      <c r="C849" s="3"/>
      <c r="D849" s="4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>
      <c r="A850" s="3"/>
      <c r="B850" s="3"/>
      <c r="C850" s="3"/>
      <c r="D850" s="4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>
      <c r="A851" s="3"/>
      <c r="B851" s="3"/>
      <c r="C851" s="3"/>
      <c r="D851" s="4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>
      <c r="A852" s="3"/>
      <c r="B852" s="3"/>
      <c r="C852" s="3"/>
      <c r="D852" s="4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>
      <c r="A853" s="3"/>
      <c r="B853" s="3"/>
      <c r="C853" s="3"/>
      <c r="D853" s="4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>
      <c r="A854" s="3"/>
      <c r="B854" s="3"/>
      <c r="C854" s="3"/>
      <c r="D854" s="4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>
      <c r="A855" s="3"/>
      <c r="B855" s="3"/>
      <c r="C855" s="3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>
      <c r="A856" s="3"/>
      <c r="B856" s="3"/>
      <c r="C856" s="3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>
      <c r="A857" s="3"/>
      <c r="B857" s="3"/>
      <c r="C857" s="3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>
      <c r="A858" s="3"/>
      <c r="B858" s="3"/>
      <c r="C858" s="3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>
      <c r="A859" s="3"/>
      <c r="B859" s="3"/>
      <c r="C859" s="3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>
      <c r="A860" s="3"/>
      <c r="B860" s="3"/>
      <c r="C860" s="3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>
      <c r="A861" s="3"/>
      <c r="B861" s="3"/>
      <c r="C861" s="3"/>
      <c r="D861" s="4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>
      <c r="A862" s="3"/>
      <c r="B862" s="3"/>
      <c r="C862" s="3"/>
      <c r="D862" s="4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>
      <c r="A863" s="3"/>
      <c r="B863" s="3"/>
      <c r="C863" s="3"/>
      <c r="D863" s="4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>
      <c r="A864" s="3"/>
      <c r="B864" s="3"/>
      <c r="C864" s="3"/>
      <c r="D864" s="4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>
      <c r="A865" s="3"/>
      <c r="B865" s="3"/>
      <c r="C865" s="3"/>
      <c r="D865" s="4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>
      <c r="A866" s="3"/>
      <c r="B866" s="3"/>
      <c r="C866" s="3"/>
      <c r="D866" s="4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>
      <c r="A867" s="3"/>
      <c r="B867" s="3"/>
      <c r="C867" s="3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>
      <c r="A868" s="3"/>
      <c r="B868" s="3"/>
      <c r="C868" s="3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>
      <c r="A869" s="3"/>
      <c r="B869" s="3"/>
      <c r="C869" s="3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>
      <c r="A870" s="3"/>
      <c r="B870" s="3"/>
      <c r="C870" s="3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>
      <c r="A871" s="3"/>
      <c r="B871" s="3"/>
      <c r="C871" s="3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>
      <c r="A872" s="3"/>
      <c r="B872" s="3"/>
      <c r="C872" s="3"/>
      <c r="D872" s="4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>
      <c r="A873" s="3"/>
      <c r="B873" s="3"/>
      <c r="C873" s="3"/>
      <c r="D873" s="4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>
      <c r="A874" s="3"/>
      <c r="B874" s="3"/>
      <c r="C874" s="3"/>
      <c r="D874" s="4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>
      <c r="A875" s="3"/>
      <c r="B875" s="3"/>
      <c r="C875" s="3"/>
      <c r="D875" s="4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>
      <c r="A876" s="3"/>
      <c r="B876" s="3"/>
      <c r="C876" s="3"/>
      <c r="D876" s="4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>
      <c r="A877" s="3"/>
      <c r="B877" s="3"/>
      <c r="C877" s="3"/>
      <c r="D877" s="4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>
      <c r="A878" s="3"/>
      <c r="B878" s="3"/>
      <c r="C878" s="3"/>
      <c r="D878" s="4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>
      <c r="A879" s="3"/>
      <c r="B879" s="3"/>
      <c r="C879" s="3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>
      <c r="A880" s="3"/>
      <c r="B880" s="3"/>
      <c r="C880" s="3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>
      <c r="A881" s="3"/>
      <c r="B881" s="3"/>
      <c r="C881" s="3"/>
      <c r="D881" s="4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>
      <c r="A882" s="3"/>
      <c r="B882" s="3"/>
      <c r="C882" s="3"/>
      <c r="D882" s="4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>
      <c r="A883" s="3"/>
      <c r="B883" s="3"/>
      <c r="C883" s="3"/>
      <c r="D883" s="4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>
      <c r="A884" s="3"/>
      <c r="B884" s="3"/>
      <c r="C884" s="3"/>
      <c r="D884" s="4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>
      <c r="A885" s="3"/>
      <c r="B885" s="3"/>
      <c r="C885" s="3"/>
      <c r="D885" s="4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>
      <c r="A886" s="3"/>
      <c r="B886" s="3"/>
      <c r="C886" s="3"/>
      <c r="D886" s="4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>
      <c r="A887" s="3"/>
      <c r="B887" s="3"/>
      <c r="C887" s="3"/>
      <c r="D887" s="4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>
      <c r="A888" s="3"/>
      <c r="B888" s="3"/>
      <c r="C888" s="3"/>
      <c r="D888" s="4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>
      <c r="A889" s="3"/>
      <c r="B889" s="3"/>
      <c r="C889" s="3"/>
      <c r="D889" s="4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>
      <c r="A890" s="3"/>
      <c r="B890" s="3"/>
      <c r="C890" s="3"/>
      <c r="D890" s="4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>
      <c r="A891" s="3"/>
      <c r="B891" s="3"/>
      <c r="C891" s="3"/>
      <c r="D891" s="4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>
      <c r="A892" s="3"/>
      <c r="B892" s="3"/>
      <c r="C892" s="3"/>
      <c r="D892" s="4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>
      <c r="A893" s="3"/>
      <c r="B893" s="3"/>
      <c r="C893" s="3"/>
      <c r="D893" s="4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>
      <c r="A894" s="3"/>
      <c r="B894" s="3"/>
      <c r="C894" s="3"/>
      <c r="D894" s="4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>
      <c r="A895" s="3"/>
      <c r="B895" s="3"/>
      <c r="C895" s="3"/>
      <c r="D895" s="4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>
      <c r="A896" s="3"/>
      <c r="B896" s="3"/>
      <c r="C896" s="3"/>
      <c r="D896" s="4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>
      <c r="A897" s="3"/>
      <c r="B897" s="3"/>
      <c r="C897" s="3"/>
      <c r="D897" s="4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>
      <c r="A898" s="3"/>
      <c r="B898" s="3"/>
      <c r="C898" s="3"/>
      <c r="D898" s="4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>
      <c r="A899" s="3"/>
      <c r="B899" s="3"/>
      <c r="C899" s="3"/>
      <c r="D899" s="4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>
      <c r="A900" s="3"/>
      <c r="B900" s="3"/>
      <c r="C900" s="3"/>
      <c r="D900" s="4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>
      <c r="A901" s="3"/>
      <c r="B901" s="3"/>
      <c r="C901" s="3"/>
      <c r="D901" s="4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>
      <c r="A902" s="3"/>
      <c r="B902" s="3"/>
      <c r="C902" s="3"/>
      <c r="D902" s="4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>
      <c r="A903" s="3"/>
      <c r="B903" s="3"/>
      <c r="C903" s="3"/>
      <c r="D903" s="4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>
      <c r="A904" s="3"/>
      <c r="B904" s="3"/>
      <c r="C904" s="3"/>
      <c r="D904" s="4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>
      <c r="A905" s="3"/>
      <c r="B905" s="3"/>
      <c r="C905" s="3"/>
      <c r="D905" s="4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>
      <c r="A906" s="3"/>
      <c r="B906" s="3"/>
      <c r="C906" s="3"/>
      <c r="D906" s="4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>
      <c r="A907" s="3"/>
      <c r="B907" s="3"/>
      <c r="C907" s="3"/>
      <c r="D907" s="4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>
      <c r="A908" s="3"/>
      <c r="B908" s="3"/>
      <c r="C908" s="3"/>
      <c r="D908" s="4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>
      <c r="A909" s="3"/>
      <c r="B909" s="3"/>
      <c r="C909" s="3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>
      <c r="A910" s="3"/>
      <c r="B910" s="3"/>
      <c r="C910" s="3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>
      <c r="A911" s="3"/>
      <c r="B911" s="3"/>
      <c r="C911" s="3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>
      <c r="A912" s="3"/>
      <c r="B912" s="3"/>
      <c r="C912" s="3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>
      <c r="A913" s="3"/>
      <c r="B913" s="3"/>
      <c r="C913" s="3"/>
      <c r="D913" s="4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>
      <c r="A914" s="3"/>
      <c r="B914" s="3"/>
      <c r="C914" s="3"/>
      <c r="D914" s="4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>
      <c r="A915" s="3"/>
      <c r="B915" s="3"/>
      <c r="C915" s="3"/>
      <c r="D915" s="4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>
      <c r="A916" s="3"/>
      <c r="B916" s="3"/>
      <c r="C916" s="3"/>
      <c r="D916" s="4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>
      <c r="A917" s="3"/>
      <c r="B917" s="3"/>
      <c r="C917" s="3"/>
      <c r="D917" s="4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>
      <c r="A918" s="3"/>
      <c r="B918" s="3"/>
      <c r="C918" s="3"/>
      <c r="D918" s="4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>
      <c r="A919" s="3"/>
      <c r="B919" s="3"/>
      <c r="C919" s="3"/>
      <c r="D919" s="4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>
      <c r="A920" s="3"/>
      <c r="B920" s="3"/>
      <c r="C920" s="3"/>
      <c r="D920" s="4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>
      <c r="A921" s="3"/>
      <c r="B921" s="3"/>
      <c r="C921" s="3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>
      <c r="A922" s="3"/>
      <c r="B922" s="3"/>
      <c r="C922" s="3"/>
      <c r="D922" s="4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>
      <c r="A923" s="3"/>
      <c r="B923" s="3"/>
      <c r="C923" s="3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>
      <c r="A924" s="3"/>
      <c r="B924" s="3"/>
      <c r="C924" s="3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>
      <c r="A925" s="3"/>
      <c r="B925" s="3"/>
      <c r="C925" s="3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>
      <c r="A926" s="3"/>
      <c r="B926" s="3"/>
      <c r="C926" s="3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>
      <c r="A927" s="3"/>
      <c r="B927" s="3"/>
      <c r="C927" s="3"/>
      <c r="D927" s="4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>
      <c r="A928" s="3"/>
      <c r="B928" s="3"/>
      <c r="C928" s="3"/>
      <c r="D928" s="4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>
      <c r="A929" s="3"/>
      <c r="B929" s="3"/>
      <c r="C929" s="3"/>
      <c r="D929" s="4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>
      <c r="A930" s="3"/>
      <c r="B930" s="3"/>
      <c r="C930" s="3"/>
      <c r="D930" s="4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>
      <c r="A931" s="3"/>
      <c r="B931" s="3"/>
      <c r="C931" s="3"/>
      <c r="D931" s="4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>
      <c r="A932" s="3"/>
      <c r="B932" s="3"/>
      <c r="C932" s="3"/>
      <c r="D932" s="4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>
      <c r="A933" s="3"/>
      <c r="B933" s="3"/>
      <c r="C933" s="3"/>
      <c r="D933" s="4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>
      <c r="A934" s="3"/>
      <c r="B934" s="3"/>
      <c r="C934" s="3"/>
      <c r="D934" s="4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>
      <c r="A935" s="3"/>
      <c r="B935" s="3"/>
      <c r="C935" s="3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>
      <c r="A936" s="3"/>
      <c r="B936" s="3"/>
      <c r="C936" s="3"/>
      <c r="D936" s="4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>
      <c r="A937" s="3"/>
      <c r="B937" s="3"/>
      <c r="C937" s="3"/>
      <c r="D937" s="4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>
      <c r="A938" s="3"/>
      <c r="B938" s="3"/>
      <c r="C938" s="3"/>
      <c r="D938" s="4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>
      <c r="A939" s="3"/>
      <c r="B939" s="3"/>
      <c r="C939" s="3"/>
      <c r="D939" s="4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>
      <c r="A940" s="3"/>
      <c r="B940" s="3"/>
      <c r="C940" s="3"/>
      <c r="D940" s="4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>
      <c r="A941" s="3"/>
      <c r="B941" s="3"/>
      <c r="C941" s="3"/>
      <c r="D941" s="4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>
      <c r="A942" s="3"/>
      <c r="B942" s="3"/>
      <c r="C942" s="3"/>
      <c r="D942" s="4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>
      <c r="A943" s="3"/>
      <c r="B943" s="3"/>
      <c r="C943" s="3"/>
      <c r="D943" s="4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>
      <c r="A944" s="3"/>
      <c r="B944" s="3"/>
      <c r="C944" s="3"/>
      <c r="D944" s="4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>
      <c r="A945" s="3"/>
      <c r="B945" s="3"/>
      <c r="C945" s="3"/>
      <c r="D945" s="4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>
      <c r="A946" s="3"/>
      <c r="B946" s="3"/>
      <c r="C946" s="3"/>
      <c r="D946" s="4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>
      <c r="A947" s="3"/>
      <c r="B947" s="3"/>
      <c r="C947" s="3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>
      <c r="A948" s="3"/>
      <c r="B948" s="3"/>
      <c r="C948" s="3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>
      <c r="A949" s="3"/>
      <c r="B949" s="3"/>
      <c r="C949" s="3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>
      <c r="A950" s="3"/>
      <c r="B950" s="3"/>
      <c r="C950" s="3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>
      <c r="A951" s="3"/>
      <c r="B951" s="3"/>
      <c r="C951" s="3"/>
      <c r="D951" s="4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>
      <c r="A952" s="3"/>
      <c r="B952" s="3"/>
      <c r="C952" s="3"/>
      <c r="D952" s="4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>
      <c r="A953" s="3"/>
      <c r="B953" s="3"/>
      <c r="C953" s="3"/>
      <c r="D953" s="4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>
      <c r="A954" s="3"/>
      <c r="B954" s="3"/>
      <c r="C954" s="3"/>
      <c r="D954" s="4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>
      <c r="A955" s="3"/>
      <c r="B955" s="3"/>
      <c r="C955" s="3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>
      <c r="A956" s="3"/>
      <c r="B956" s="3"/>
      <c r="C956" s="3"/>
      <c r="D956" s="4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>
      <c r="A957" s="3"/>
      <c r="B957" s="3"/>
      <c r="C957" s="3"/>
      <c r="D957" s="4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>
      <c r="A958" s="3"/>
      <c r="B958" s="3"/>
      <c r="C958" s="3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>
      <c r="A959" s="3"/>
      <c r="B959" s="3"/>
      <c r="C959" s="3"/>
      <c r="D959" s="4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>
      <c r="A960" s="3"/>
      <c r="B960" s="3"/>
      <c r="C960" s="3"/>
      <c r="D960" s="4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>
      <c r="A961" s="3"/>
      <c r="B961" s="3"/>
      <c r="C961" s="3"/>
      <c r="D961" s="4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>
      <c r="A962" s="3"/>
      <c r="B962" s="3"/>
      <c r="C962" s="3"/>
      <c r="D962" s="4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>
      <c r="A963" s="3"/>
      <c r="B963" s="3"/>
      <c r="C963" s="3"/>
      <c r="D963" s="4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>
      <c r="A964" s="3"/>
      <c r="B964" s="3"/>
      <c r="C964" s="3"/>
      <c r="D964" s="4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>
      <c r="A965" s="3"/>
      <c r="B965" s="3"/>
      <c r="C965" s="3"/>
      <c r="D965" s="4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>
      <c r="A966" s="3"/>
      <c r="B966" s="3"/>
      <c r="C966" s="3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>
      <c r="A967" s="3"/>
      <c r="B967" s="3"/>
      <c r="C967" s="3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>
      <c r="A968" s="3"/>
      <c r="B968" s="3"/>
      <c r="C968" s="3"/>
      <c r="D968" s="4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>
      <c r="A969" s="3"/>
      <c r="B969" s="3"/>
      <c r="C969" s="3"/>
      <c r="D969" s="4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>
      <c r="A970" s="3"/>
      <c r="B970" s="3"/>
      <c r="C970" s="3"/>
      <c r="D970" s="4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>
      <c r="A971" s="3"/>
      <c r="B971" s="3"/>
      <c r="C971" s="3"/>
      <c r="D971" s="4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>
      <c r="A972" s="3"/>
      <c r="B972" s="3"/>
      <c r="C972" s="3"/>
      <c r="D972" s="4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>
      <c r="A973" s="3"/>
      <c r="B973" s="3"/>
      <c r="C973" s="3"/>
      <c r="D973" s="4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>
      <c r="A974" s="3"/>
      <c r="B974" s="3"/>
      <c r="C974" s="3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>
      <c r="A975" s="3"/>
      <c r="B975" s="3"/>
      <c r="C975" s="3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>
      <c r="A976" s="3"/>
      <c r="B976" s="3"/>
      <c r="C976" s="3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>
      <c r="A977" s="3"/>
      <c r="B977" s="3"/>
      <c r="C977" s="3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>
      <c r="A978" s="3"/>
      <c r="B978" s="3"/>
      <c r="C978" s="3"/>
      <c r="D978" s="4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>
      <c r="A979" s="3"/>
      <c r="B979" s="3"/>
      <c r="C979" s="3"/>
      <c r="D979" s="4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>
      <c r="A980" s="3"/>
      <c r="B980" s="3"/>
      <c r="C980" s="3"/>
      <c r="D980" s="4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>
      <c r="A981" s="3"/>
      <c r="B981" s="3"/>
      <c r="C981" s="3"/>
      <c r="D981" s="4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>
      <c r="A982" s="3"/>
      <c r="B982" s="3"/>
      <c r="C982" s="3"/>
      <c r="D982" s="4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>
      <c r="A983" s="3"/>
      <c r="B983" s="3"/>
      <c r="C983" s="3"/>
      <c r="D983" s="4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>
      <c r="A984" s="3"/>
      <c r="B984" s="3"/>
      <c r="C984" s="3"/>
      <c r="D984" s="4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>
      <c r="A985" s="3"/>
      <c r="B985" s="3"/>
      <c r="C985" s="3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>
      <c r="A986" s="3"/>
      <c r="B986" s="3"/>
      <c r="C986" s="3"/>
      <c r="D986" s="4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ht="15" customHeight="1">
      <c r="L987" s="3"/>
    </row>
    <row r="988" ht="15" customHeight="1">
      <c r="L988" s="3"/>
    </row>
    <row r="989" ht="15" customHeight="1">
      <c r="L989" s="3"/>
    </row>
  </sheetData>
  <sheetProtection/>
  <autoFilter ref="A1:Y989"/>
  <mergeCells count="4">
    <mergeCell ref="F3:M3"/>
    <mergeCell ref="N3:W3"/>
    <mergeCell ref="D4:E4"/>
    <mergeCell ref="B100:S10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1" r:id="rId1"/>
  <rowBreaks count="1" manualBreakCount="1">
    <brk id="44" max="23" man="1"/>
  </rowBreaks>
  <colBreaks count="1" manualBreakCount="1">
    <brk id="24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1" width="4.28125" style="53" customWidth="1"/>
    <col min="2" max="2" width="24.00390625" style="54" bestFit="1" customWidth="1"/>
    <col min="3" max="3" width="15.140625" style="42" customWidth="1"/>
    <col min="4" max="4" width="35.57421875" style="42" bestFit="1" customWidth="1"/>
    <col min="5" max="11" width="3.57421875" style="53" customWidth="1"/>
    <col min="12" max="12" width="13.8515625" style="53" customWidth="1"/>
    <col min="13" max="13" width="12.140625" style="53" bestFit="1" customWidth="1"/>
    <col min="14" max="14" width="16.28125" style="53" bestFit="1" customWidth="1"/>
    <col min="15" max="16384" width="9.140625" style="42" customWidth="1"/>
  </cols>
  <sheetData>
    <row r="1" spans="1:14" ht="69" customHeight="1">
      <c r="A1" s="38" t="s">
        <v>0</v>
      </c>
      <c r="B1" s="39" t="s">
        <v>1</v>
      </c>
      <c r="C1" s="40" t="s">
        <v>125</v>
      </c>
      <c r="D1" s="40" t="s">
        <v>126</v>
      </c>
      <c r="E1" s="41">
        <v>42408</v>
      </c>
      <c r="F1" s="41">
        <f aca="true" t="shared" si="0" ref="F1:K1">E1+14</f>
        <v>42422</v>
      </c>
      <c r="G1" s="41">
        <f t="shared" si="0"/>
        <v>42436</v>
      </c>
      <c r="H1" s="41">
        <f t="shared" si="0"/>
        <v>42450</v>
      </c>
      <c r="I1" s="41">
        <f t="shared" si="0"/>
        <v>42464</v>
      </c>
      <c r="J1" s="41">
        <f t="shared" si="0"/>
        <v>42478</v>
      </c>
      <c r="K1" s="41">
        <f t="shared" si="0"/>
        <v>42492</v>
      </c>
      <c r="L1" s="41" t="s">
        <v>127</v>
      </c>
      <c r="M1" s="41" t="s">
        <v>128</v>
      </c>
      <c r="N1" s="41" t="s">
        <v>129</v>
      </c>
    </row>
    <row r="2" spans="1:14" ht="15" customHeight="1">
      <c r="A2" s="43">
        <v>1</v>
      </c>
      <c r="B2" s="44" t="s">
        <v>107</v>
      </c>
      <c r="C2" s="44" t="s">
        <v>130</v>
      </c>
      <c r="D2" s="44" t="s">
        <v>131</v>
      </c>
      <c r="E2" s="45">
        <v>0</v>
      </c>
      <c r="F2" s="45">
        <v>0</v>
      </c>
      <c r="G2" s="45">
        <v>0</v>
      </c>
      <c r="H2" s="45">
        <v>1</v>
      </c>
      <c r="I2" s="45">
        <v>0</v>
      </c>
      <c r="J2" s="45">
        <v>0</v>
      </c>
      <c r="K2" s="45"/>
      <c r="L2" s="46">
        <f>SUM(E2:K2)/6*100</f>
        <v>16.666666666666664</v>
      </c>
      <c r="M2" s="47"/>
      <c r="N2" s="47">
        <f>6-(E2+F2+G2+H2+I2+J2)</f>
        <v>5</v>
      </c>
    </row>
    <row r="3" spans="1:14" ht="15" customHeight="1">
      <c r="A3" s="38">
        <f>A2+1</f>
        <v>2</v>
      </c>
      <c r="B3" s="40" t="s">
        <v>16</v>
      </c>
      <c r="C3" s="40" t="s">
        <v>133</v>
      </c>
      <c r="D3" s="40" t="s">
        <v>134</v>
      </c>
      <c r="E3" s="47">
        <v>1</v>
      </c>
      <c r="F3" s="47">
        <v>1</v>
      </c>
      <c r="G3" s="47">
        <v>1</v>
      </c>
      <c r="H3" s="47">
        <v>0</v>
      </c>
      <c r="I3" s="47">
        <v>1</v>
      </c>
      <c r="J3" s="47">
        <v>0</v>
      </c>
      <c r="K3" s="48"/>
      <c r="L3" s="49">
        <f aca="true" t="shared" si="1" ref="L3:L66">SUM(E3:K3)/6*100</f>
        <v>66.66666666666666</v>
      </c>
      <c r="M3" s="47"/>
      <c r="N3" s="47">
        <f aca="true" t="shared" si="2" ref="N3:N66">6-(E3+F3+G3+H3+I3+J3)</f>
        <v>2</v>
      </c>
    </row>
    <row r="4" spans="1:14" ht="15" customHeight="1">
      <c r="A4" s="38">
        <f aca="true" t="shared" si="3" ref="A4:A67">A3+1</f>
        <v>3</v>
      </c>
      <c r="B4" s="40" t="s">
        <v>82</v>
      </c>
      <c r="C4" s="40" t="s">
        <v>135</v>
      </c>
      <c r="D4" s="40" t="s">
        <v>132</v>
      </c>
      <c r="E4" s="47">
        <v>1</v>
      </c>
      <c r="F4" s="47">
        <v>0</v>
      </c>
      <c r="G4" s="47">
        <v>1</v>
      </c>
      <c r="H4" s="47">
        <v>0</v>
      </c>
      <c r="I4" s="47">
        <v>1</v>
      </c>
      <c r="J4" s="47">
        <v>1</v>
      </c>
      <c r="K4" s="48"/>
      <c r="L4" s="49">
        <f t="shared" si="1"/>
        <v>66.66666666666666</v>
      </c>
      <c r="M4" s="47"/>
      <c r="N4" s="47">
        <f t="shared" si="2"/>
        <v>2</v>
      </c>
    </row>
    <row r="5" spans="1:14" ht="15" customHeight="1">
      <c r="A5" s="38">
        <f t="shared" si="3"/>
        <v>4</v>
      </c>
      <c r="B5" s="40" t="s">
        <v>108</v>
      </c>
      <c r="C5" s="40" t="s">
        <v>136</v>
      </c>
      <c r="D5" s="40" t="s">
        <v>132</v>
      </c>
      <c r="E5" s="47">
        <v>0</v>
      </c>
      <c r="F5" s="47">
        <v>1</v>
      </c>
      <c r="G5" s="47">
        <v>1</v>
      </c>
      <c r="H5" s="47">
        <v>0</v>
      </c>
      <c r="I5" s="47">
        <v>1</v>
      </c>
      <c r="J5" s="47">
        <v>1</v>
      </c>
      <c r="K5" s="48"/>
      <c r="L5" s="49">
        <f t="shared" si="1"/>
        <v>66.66666666666666</v>
      </c>
      <c r="M5" s="47"/>
      <c r="N5" s="47">
        <f t="shared" si="2"/>
        <v>2</v>
      </c>
    </row>
    <row r="6" spans="1:14" ht="15" customHeight="1">
      <c r="A6" s="38">
        <f t="shared" si="3"/>
        <v>5</v>
      </c>
      <c r="B6" s="40" t="s">
        <v>83</v>
      </c>
      <c r="C6" s="40" t="s">
        <v>137</v>
      </c>
      <c r="D6" s="40" t="s">
        <v>138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8"/>
      <c r="L6" s="49">
        <f t="shared" si="1"/>
        <v>100</v>
      </c>
      <c r="M6" s="47"/>
      <c r="N6" s="47">
        <f t="shared" si="2"/>
        <v>0</v>
      </c>
    </row>
    <row r="7" spans="1:14" ht="15" customHeight="1">
      <c r="A7" s="38">
        <f t="shared" si="3"/>
        <v>6</v>
      </c>
      <c r="B7" s="40" t="s">
        <v>17</v>
      </c>
      <c r="C7" s="40" t="s">
        <v>139</v>
      </c>
      <c r="D7" s="40" t="s">
        <v>134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8"/>
      <c r="L7" s="49">
        <f t="shared" si="1"/>
        <v>100</v>
      </c>
      <c r="M7" s="47"/>
      <c r="N7" s="47">
        <f t="shared" si="2"/>
        <v>0</v>
      </c>
    </row>
    <row r="8" spans="1:14" ht="15" customHeight="1">
      <c r="A8" s="38">
        <f t="shared" si="3"/>
        <v>7</v>
      </c>
      <c r="B8" s="40" t="s">
        <v>18</v>
      </c>
      <c r="C8" s="40" t="s">
        <v>140</v>
      </c>
      <c r="D8" s="40" t="s">
        <v>132</v>
      </c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8"/>
      <c r="L8" s="49">
        <f t="shared" si="1"/>
        <v>100</v>
      </c>
      <c r="M8" s="47"/>
      <c r="N8" s="47">
        <f t="shared" si="2"/>
        <v>0</v>
      </c>
    </row>
    <row r="9" spans="1:14" ht="15" customHeight="1">
      <c r="A9" s="38">
        <f t="shared" si="3"/>
        <v>8</v>
      </c>
      <c r="B9" s="40" t="s">
        <v>19</v>
      </c>
      <c r="C9" s="40" t="s">
        <v>141</v>
      </c>
      <c r="D9" s="40" t="s">
        <v>138</v>
      </c>
      <c r="E9" s="47">
        <v>1</v>
      </c>
      <c r="F9" s="47">
        <v>1</v>
      </c>
      <c r="G9" s="47">
        <v>1</v>
      </c>
      <c r="H9" s="47">
        <v>1</v>
      </c>
      <c r="I9" s="47">
        <v>1</v>
      </c>
      <c r="J9" s="47">
        <v>1</v>
      </c>
      <c r="K9" s="48"/>
      <c r="L9" s="49">
        <f t="shared" si="1"/>
        <v>100</v>
      </c>
      <c r="M9" s="47"/>
      <c r="N9" s="47">
        <f t="shared" si="2"/>
        <v>0</v>
      </c>
    </row>
    <row r="10" spans="1:14" ht="15" customHeight="1">
      <c r="A10" s="38">
        <f t="shared" si="3"/>
        <v>9</v>
      </c>
      <c r="B10" s="40" t="s">
        <v>20</v>
      </c>
      <c r="C10" s="40" t="s">
        <v>142</v>
      </c>
      <c r="D10" s="40" t="s">
        <v>132</v>
      </c>
      <c r="E10" s="47">
        <v>1</v>
      </c>
      <c r="F10" s="47">
        <v>1</v>
      </c>
      <c r="G10" s="47">
        <v>1</v>
      </c>
      <c r="H10" s="47">
        <v>1</v>
      </c>
      <c r="I10" s="47">
        <v>1</v>
      </c>
      <c r="J10" s="47">
        <v>1</v>
      </c>
      <c r="K10" s="48"/>
      <c r="L10" s="49">
        <f t="shared" si="1"/>
        <v>100</v>
      </c>
      <c r="M10" s="47"/>
      <c r="N10" s="47">
        <f t="shared" si="2"/>
        <v>0</v>
      </c>
    </row>
    <row r="11" spans="1:14" ht="15" customHeight="1">
      <c r="A11" s="43">
        <f t="shared" si="3"/>
        <v>10</v>
      </c>
      <c r="B11" s="44" t="s">
        <v>124</v>
      </c>
      <c r="C11" s="44" t="s">
        <v>143</v>
      </c>
      <c r="D11" s="44" t="s">
        <v>132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50">
        <v>0</v>
      </c>
      <c r="K11" s="45"/>
      <c r="L11" s="46">
        <f t="shared" si="1"/>
        <v>0</v>
      </c>
      <c r="M11" s="47"/>
      <c r="N11" s="47">
        <f t="shared" si="2"/>
        <v>6</v>
      </c>
    </row>
    <row r="12" spans="1:14" ht="15" customHeight="1">
      <c r="A12" s="38">
        <f t="shared" si="3"/>
        <v>11</v>
      </c>
      <c r="B12" s="40" t="s">
        <v>21</v>
      </c>
      <c r="C12" s="40" t="s">
        <v>144</v>
      </c>
      <c r="D12" s="40" t="s">
        <v>134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50">
        <v>0</v>
      </c>
      <c r="K12" s="48"/>
      <c r="L12" s="49">
        <f t="shared" si="1"/>
        <v>83.33333333333334</v>
      </c>
      <c r="M12" s="47"/>
      <c r="N12" s="47">
        <f t="shared" si="2"/>
        <v>1</v>
      </c>
    </row>
    <row r="13" spans="1:14" ht="15" customHeight="1">
      <c r="A13" s="38">
        <f t="shared" si="3"/>
        <v>12</v>
      </c>
      <c r="B13" s="40" t="s">
        <v>22</v>
      </c>
      <c r="C13" s="40" t="s">
        <v>145</v>
      </c>
      <c r="D13" s="40" t="s">
        <v>132</v>
      </c>
      <c r="E13" s="47">
        <v>1</v>
      </c>
      <c r="F13" s="47">
        <v>1</v>
      </c>
      <c r="G13" s="47">
        <v>0</v>
      </c>
      <c r="H13" s="47">
        <v>1</v>
      </c>
      <c r="I13" s="47">
        <v>1</v>
      </c>
      <c r="J13" s="47">
        <v>1</v>
      </c>
      <c r="K13" s="48"/>
      <c r="L13" s="49">
        <f t="shared" si="1"/>
        <v>83.33333333333334</v>
      </c>
      <c r="M13" s="47"/>
      <c r="N13" s="47">
        <f t="shared" si="2"/>
        <v>1</v>
      </c>
    </row>
    <row r="14" spans="1:14" ht="15" customHeight="1">
      <c r="A14" s="38">
        <f t="shared" si="3"/>
        <v>13</v>
      </c>
      <c r="B14" s="40" t="s">
        <v>84</v>
      </c>
      <c r="C14" s="40" t="s">
        <v>146</v>
      </c>
      <c r="D14" s="40" t="s">
        <v>132</v>
      </c>
      <c r="E14" s="47">
        <v>1</v>
      </c>
      <c r="F14" s="47">
        <v>0</v>
      </c>
      <c r="G14" s="47">
        <v>0</v>
      </c>
      <c r="H14" s="47">
        <v>0</v>
      </c>
      <c r="I14" s="47">
        <v>1</v>
      </c>
      <c r="J14" s="47">
        <v>1</v>
      </c>
      <c r="K14" s="48">
        <v>1</v>
      </c>
      <c r="L14" s="49">
        <f t="shared" si="1"/>
        <v>66.66666666666666</v>
      </c>
      <c r="M14" s="47"/>
      <c r="N14" s="47">
        <f t="shared" si="2"/>
        <v>3</v>
      </c>
    </row>
    <row r="15" spans="1:14" ht="15" customHeight="1">
      <c r="A15" s="38">
        <f t="shared" si="3"/>
        <v>14</v>
      </c>
      <c r="B15" s="40" t="s">
        <v>85</v>
      </c>
      <c r="C15" s="40" t="s">
        <v>147</v>
      </c>
      <c r="D15" s="40" t="s">
        <v>132</v>
      </c>
      <c r="E15" s="47">
        <v>1</v>
      </c>
      <c r="F15" s="47">
        <v>1</v>
      </c>
      <c r="G15" s="47">
        <v>1</v>
      </c>
      <c r="H15" s="47">
        <v>1</v>
      </c>
      <c r="I15" s="47">
        <v>1</v>
      </c>
      <c r="J15" s="47">
        <v>1</v>
      </c>
      <c r="K15" s="48"/>
      <c r="L15" s="49">
        <f t="shared" si="1"/>
        <v>100</v>
      </c>
      <c r="M15" s="47"/>
      <c r="N15" s="47">
        <f t="shared" si="2"/>
        <v>0</v>
      </c>
    </row>
    <row r="16" spans="1:14" ht="15" customHeight="1">
      <c r="A16" s="43">
        <f t="shared" si="3"/>
        <v>15</v>
      </c>
      <c r="B16" s="44" t="s">
        <v>87</v>
      </c>
      <c r="C16" s="44" t="s">
        <v>148</v>
      </c>
      <c r="D16" s="44" t="s">
        <v>132</v>
      </c>
      <c r="E16" s="45">
        <v>0</v>
      </c>
      <c r="F16" s="45">
        <v>0</v>
      </c>
      <c r="G16" s="45">
        <v>0</v>
      </c>
      <c r="H16" s="45">
        <v>1</v>
      </c>
      <c r="I16" s="45">
        <v>0</v>
      </c>
      <c r="J16" s="45">
        <v>0</v>
      </c>
      <c r="K16" s="45"/>
      <c r="L16" s="46">
        <f t="shared" si="1"/>
        <v>16.666666666666664</v>
      </c>
      <c r="M16" s="47"/>
      <c r="N16" s="47">
        <f t="shared" si="2"/>
        <v>5</v>
      </c>
    </row>
    <row r="17" spans="1:14" ht="15" customHeight="1">
      <c r="A17" s="38">
        <f t="shared" si="3"/>
        <v>16</v>
      </c>
      <c r="B17" s="40" t="s">
        <v>98</v>
      </c>
      <c r="C17" s="40" t="s">
        <v>149</v>
      </c>
      <c r="D17" s="40" t="s">
        <v>132</v>
      </c>
      <c r="E17" s="47">
        <v>1</v>
      </c>
      <c r="F17" s="47">
        <v>1</v>
      </c>
      <c r="G17" s="47">
        <v>1</v>
      </c>
      <c r="H17" s="47">
        <v>0</v>
      </c>
      <c r="I17" s="47">
        <v>1</v>
      </c>
      <c r="J17" s="48">
        <v>1</v>
      </c>
      <c r="K17" s="48"/>
      <c r="L17" s="49">
        <f t="shared" si="1"/>
        <v>83.33333333333334</v>
      </c>
      <c r="M17" s="47"/>
      <c r="N17" s="47">
        <f t="shared" si="2"/>
        <v>1</v>
      </c>
    </row>
    <row r="18" spans="1:14" ht="15" customHeight="1">
      <c r="A18" s="43">
        <f t="shared" si="3"/>
        <v>17</v>
      </c>
      <c r="B18" s="44" t="s">
        <v>99</v>
      </c>
      <c r="C18" s="44" t="s">
        <v>150</v>
      </c>
      <c r="D18" s="44" t="s">
        <v>132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/>
      <c r="L18" s="46">
        <f t="shared" si="1"/>
        <v>0</v>
      </c>
      <c r="M18" s="47"/>
      <c r="N18" s="47">
        <f t="shared" si="2"/>
        <v>6</v>
      </c>
    </row>
    <row r="19" spans="1:14" ht="15" customHeight="1">
      <c r="A19" s="43">
        <f t="shared" si="3"/>
        <v>18</v>
      </c>
      <c r="B19" s="44" t="s">
        <v>86</v>
      </c>
      <c r="C19" s="44" t="s">
        <v>151</v>
      </c>
      <c r="D19" s="44" t="s">
        <v>132</v>
      </c>
      <c r="E19" s="45">
        <v>0</v>
      </c>
      <c r="F19" s="45">
        <v>0</v>
      </c>
      <c r="G19" s="45">
        <v>0</v>
      </c>
      <c r="H19" s="45">
        <v>1</v>
      </c>
      <c r="I19" s="45">
        <v>0</v>
      </c>
      <c r="J19" s="45">
        <v>0</v>
      </c>
      <c r="K19" s="45"/>
      <c r="L19" s="46">
        <f t="shared" si="1"/>
        <v>16.666666666666664</v>
      </c>
      <c r="M19" s="47"/>
      <c r="N19" s="47">
        <f t="shared" si="2"/>
        <v>5</v>
      </c>
    </row>
    <row r="20" spans="1:14" ht="15" customHeight="1">
      <c r="A20" s="38">
        <f t="shared" si="3"/>
        <v>19</v>
      </c>
      <c r="B20" s="40" t="s">
        <v>25</v>
      </c>
      <c r="C20" s="40" t="s">
        <v>152</v>
      </c>
      <c r="D20" s="40" t="s">
        <v>132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0</v>
      </c>
      <c r="K20" s="48"/>
      <c r="L20" s="49">
        <f t="shared" si="1"/>
        <v>83.33333333333334</v>
      </c>
      <c r="M20" s="47"/>
      <c r="N20" s="47">
        <f t="shared" si="2"/>
        <v>1</v>
      </c>
    </row>
    <row r="21" spans="1:14" ht="15" customHeight="1">
      <c r="A21" s="38">
        <f t="shared" si="3"/>
        <v>20</v>
      </c>
      <c r="B21" s="40" t="s">
        <v>26</v>
      </c>
      <c r="C21" s="40" t="s">
        <v>153</v>
      </c>
      <c r="D21" s="40" t="s">
        <v>138</v>
      </c>
      <c r="E21" s="47">
        <v>1</v>
      </c>
      <c r="F21" s="47">
        <v>1</v>
      </c>
      <c r="G21" s="47">
        <v>1</v>
      </c>
      <c r="H21" s="47">
        <v>1</v>
      </c>
      <c r="I21" s="47">
        <v>1</v>
      </c>
      <c r="J21" s="47">
        <v>0</v>
      </c>
      <c r="K21" s="48"/>
      <c r="L21" s="49">
        <f t="shared" si="1"/>
        <v>83.33333333333334</v>
      </c>
      <c r="M21" s="47"/>
      <c r="N21" s="47">
        <f t="shared" si="2"/>
        <v>1</v>
      </c>
    </row>
    <row r="22" spans="1:14" ht="15" customHeight="1">
      <c r="A22" s="38">
        <f t="shared" si="3"/>
        <v>21</v>
      </c>
      <c r="B22" s="40" t="s">
        <v>27</v>
      </c>
      <c r="C22" s="40" t="s">
        <v>154</v>
      </c>
      <c r="D22" s="40" t="s">
        <v>132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50">
        <v>0</v>
      </c>
      <c r="K22" s="48"/>
      <c r="L22" s="49">
        <f t="shared" si="1"/>
        <v>83.33333333333334</v>
      </c>
      <c r="M22" s="47"/>
      <c r="N22" s="47">
        <f t="shared" si="2"/>
        <v>1</v>
      </c>
    </row>
    <row r="23" spans="1:14" ht="15" customHeight="1">
      <c r="A23" s="38">
        <f t="shared" si="3"/>
        <v>22</v>
      </c>
      <c r="B23" s="40" t="s">
        <v>28</v>
      </c>
      <c r="C23" s="40" t="s">
        <v>155</v>
      </c>
      <c r="D23" s="40" t="s">
        <v>132</v>
      </c>
      <c r="E23" s="47">
        <v>1</v>
      </c>
      <c r="F23" s="47">
        <v>1</v>
      </c>
      <c r="G23" s="47">
        <v>1</v>
      </c>
      <c r="H23" s="47">
        <v>1</v>
      </c>
      <c r="I23" s="47">
        <v>1</v>
      </c>
      <c r="J23" s="47">
        <v>0</v>
      </c>
      <c r="K23" s="48"/>
      <c r="L23" s="49">
        <f t="shared" si="1"/>
        <v>83.33333333333334</v>
      </c>
      <c r="M23" s="47"/>
      <c r="N23" s="47">
        <f t="shared" si="2"/>
        <v>1</v>
      </c>
    </row>
    <row r="24" spans="1:14" ht="15" customHeight="1">
      <c r="A24" s="43">
        <f t="shared" si="3"/>
        <v>23</v>
      </c>
      <c r="B24" s="44" t="s">
        <v>88</v>
      </c>
      <c r="C24" s="44" t="s">
        <v>156</v>
      </c>
      <c r="D24" s="44" t="s">
        <v>138</v>
      </c>
      <c r="E24" s="45">
        <v>0</v>
      </c>
      <c r="F24" s="45">
        <v>0</v>
      </c>
      <c r="G24" s="45">
        <v>0</v>
      </c>
      <c r="H24" s="45">
        <v>1</v>
      </c>
      <c r="I24" s="45">
        <v>0</v>
      </c>
      <c r="J24" s="45">
        <v>0</v>
      </c>
      <c r="K24" s="45"/>
      <c r="L24" s="46">
        <f t="shared" si="1"/>
        <v>16.666666666666664</v>
      </c>
      <c r="M24" s="47"/>
      <c r="N24" s="47">
        <f t="shared" si="2"/>
        <v>5</v>
      </c>
    </row>
    <row r="25" spans="1:14" ht="15" customHeight="1">
      <c r="A25" s="38">
        <f t="shared" si="3"/>
        <v>24</v>
      </c>
      <c r="B25" s="40" t="s">
        <v>29</v>
      </c>
      <c r="C25" s="40" t="s">
        <v>157</v>
      </c>
      <c r="D25" s="40" t="s">
        <v>132</v>
      </c>
      <c r="E25" s="47">
        <v>1</v>
      </c>
      <c r="F25" s="47">
        <v>1</v>
      </c>
      <c r="G25" s="47">
        <v>0</v>
      </c>
      <c r="H25" s="47">
        <v>1</v>
      </c>
      <c r="I25" s="47">
        <v>1</v>
      </c>
      <c r="J25" s="47">
        <v>1</v>
      </c>
      <c r="K25" s="48"/>
      <c r="L25" s="49">
        <f t="shared" si="1"/>
        <v>83.33333333333334</v>
      </c>
      <c r="M25" s="47"/>
      <c r="N25" s="47">
        <f t="shared" si="2"/>
        <v>1</v>
      </c>
    </row>
    <row r="26" spans="1:14" ht="15" customHeight="1">
      <c r="A26" s="38">
        <f t="shared" si="3"/>
        <v>25</v>
      </c>
      <c r="B26" s="40" t="s">
        <v>109</v>
      </c>
      <c r="C26" s="40" t="s">
        <v>158</v>
      </c>
      <c r="D26" s="40" t="s">
        <v>132</v>
      </c>
      <c r="E26" s="47">
        <v>1</v>
      </c>
      <c r="F26" s="47">
        <v>0</v>
      </c>
      <c r="G26" s="47">
        <v>1</v>
      </c>
      <c r="H26" s="47">
        <v>1</v>
      </c>
      <c r="I26" s="47">
        <v>1</v>
      </c>
      <c r="J26" s="47">
        <v>1</v>
      </c>
      <c r="K26" s="48"/>
      <c r="L26" s="49">
        <f t="shared" si="1"/>
        <v>83.33333333333334</v>
      </c>
      <c r="M26" s="47"/>
      <c r="N26" s="47">
        <f t="shared" si="2"/>
        <v>1</v>
      </c>
    </row>
    <row r="27" spans="1:14" ht="15" customHeight="1">
      <c r="A27" s="38">
        <f t="shared" si="3"/>
        <v>26</v>
      </c>
      <c r="B27" s="40" t="s">
        <v>30</v>
      </c>
      <c r="C27" s="40" t="s">
        <v>159</v>
      </c>
      <c r="D27" s="40" t="s">
        <v>138</v>
      </c>
      <c r="E27" s="47">
        <v>0</v>
      </c>
      <c r="F27" s="47">
        <v>1</v>
      </c>
      <c r="G27" s="47">
        <v>1</v>
      </c>
      <c r="H27" s="47">
        <v>1</v>
      </c>
      <c r="I27" s="47">
        <v>1</v>
      </c>
      <c r="J27" s="47">
        <v>0</v>
      </c>
      <c r="K27" s="48"/>
      <c r="L27" s="49">
        <f t="shared" si="1"/>
        <v>66.66666666666666</v>
      </c>
      <c r="M27" s="47"/>
      <c r="N27" s="47">
        <f t="shared" si="2"/>
        <v>2</v>
      </c>
    </row>
    <row r="28" spans="1:14" ht="15" customHeight="1">
      <c r="A28" s="38">
        <f t="shared" si="3"/>
        <v>27</v>
      </c>
      <c r="B28" s="40" t="s">
        <v>89</v>
      </c>
      <c r="C28" s="40" t="s">
        <v>160</v>
      </c>
      <c r="D28" s="40" t="s">
        <v>138</v>
      </c>
      <c r="E28" s="47">
        <v>1</v>
      </c>
      <c r="F28" s="47">
        <v>1</v>
      </c>
      <c r="G28" s="47">
        <v>0</v>
      </c>
      <c r="H28" s="47">
        <v>1</v>
      </c>
      <c r="I28" s="47">
        <v>1</v>
      </c>
      <c r="J28" s="47">
        <v>1</v>
      </c>
      <c r="K28" s="48"/>
      <c r="L28" s="49">
        <f t="shared" si="1"/>
        <v>83.33333333333334</v>
      </c>
      <c r="M28" s="47"/>
      <c r="N28" s="47">
        <f t="shared" si="2"/>
        <v>1</v>
      </c>
    </row>
    <row r="29" spans="1:14" ht="15" customHeight="1">
      <c r="A29" s="43">
        <f t="shared" si="3"/>
        <v>28</v>
      </c>
      <c r="B29" s="44" t="s">
        <v>90</v>
      </c>
      <c r="C29" s="44" t="s">
        <v>161</v>
      </c>
      <c r="D29" s="44" t="s">
        <v>132</v>
      </c>
      <c r="E29" s="45">
        <v>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/>
      <c r="L29" s="46">
        <f t="shared" si="1"/>
        <v>16.666666666666664</v>
      </c>
      <c r="M29" s="47"/>
      <c r="N29" s="47">
        <f t="shared" si="2"/>
        <v>5</v>
      </c>
    </row>
    <row r="30" spans="1:14" ht="15" customHeight="1">
      <c r="A30" s="38">
        <f t="shared" si="3"/>
        <v>29</v>
      </c>
      <c r="B30" s="40" t="s">
        <v>31</v>
      </c>
      <c r="C30" s="40" t="s">
        <v>162</v>
      </c>
      <c r="D30" s="40" t="s">
        <v>138</v>
      </c>
      <c r="E30" s="47">
        <v>1</v>
      </c>
      <c r="F30" s="47">
        <v>1</v>
      </c>
      <c r="G30" s="47">
        <v>1</v>
      </c>
      <c r="H30" s="47">
        <v>1</v>
      </c>
      <c r="I30" s="47">
        <v>1</v>
      </c>
      <c r="J30" s="47">
        <v>1</v>
      </c>
      <c r="K30" s="48"/>
      <c r="L30" s="49">
        <f t="shared" si="1"/>
        <v>100</v>
      </c>
      <c r="M30" s="47"/>
      <c r="N30" s="47">
        <f t="shared" si="2"/>
        <v>0</v>
      </c>
    </row>
    <row r="31" spans="1:14" ht="15" customHeight="1">
      <c r="A31" s="38">
        <f t="shared" si="3"/>
        <v>30</v>
      </c>
      <c r="B31" s="40" t="s">
        <v>32</v>
      </c>
      <c r="C31" s="40" t="s">
        <v>163</v>
      </c>
      <c r="D31" s="40" t="s">
        <v>134</v>
      </c>
      <c r="E31" s="47">
        <v>1</v>
      </c>
      <c r="F31" s="47">
        <v>1</v>
      </c>
      <c r="G31" s="47">
        <v>1</v>
      </c>
      <c r="H31" s="47">
        <v>0</v>
      </c>
      <c r="I31" s="47">
        <v>1</v>
      </c>
      <c r="J31" s="47">
        <v>1</v>
      </c>
      <c r="K31" s="48"/>
      <c r="L31" s="49">
        <f t="shared" si="1"/>
        <v>83.33333333333334</v>
      </c>
      <c r="M31" s="47"/>
      <c r="N31" s="47">
        <f t="shared" si="2"/>
        <v>1</v>
      </c>
    </row>
    <row r="32" spans="1:14" ht="15" customHeight="1">
      <c r="A32" s="38">
        <f t="shared" si="3"/>
        <v>31</v>
      </c>
      <c r="B32" s="40" t="s">
        <v>6</v>
      </c>
      <c r="C32" s="40" t="s">
        <v>164</v>
      </c>
      <c r="D32" s="40" t="s">
        <v>138</v>
      </c>
      <c r="E32" s="47">
        <v>1</v>
      </c>
      <c r="F32" s="47">
        <v>0</v>
      </c>
      <c r="G32" s="47">
        <v>1</v>
      </c>
      <c r="H32" s="47">
        <v>1</v>
      </c>
      <c r="I32" s="47">
        <v>1</v>
      </c>
      <c r="J32" s="47">
        <v>0</v>
      </c>
      <c r="K32" s="48"/>
      <c r="L32" s="49">
        <f t="shared" si="1"/>
        <v>66.66666666666666</v>
      </c>
      <c r="M32" s="47"/>
      <c r="N32" s="47">
        <f t="shared" si="2"/>
        <v>2</v>
      </c>
    </row>
    <row r="33" spans="1:14" ht="15" customHeight="1">
      <c r="A33" s="38">
        <f t="shared" si="3"/>
        <v>32</v>
      </c>
      <c r="B33" s="40" t="s">
        <v>91</v>
      </c>
      <c r="C33" s="40" t="s">
        <v>165</v>
      </c>
      <c r="D33" s="40" t="s">
        <v>132</v>
      </c>
      <c r="E33" s="47">
        <v>1</v>
      </c>
      <c r="F33" s="47">
        <v>1</v>
      </c>
      <c r="G33" s="47">
        <v>1</v>
      </c>
      <c r="H33" s="47">
        <v>1</v>
      </c>
      <c r="I33" s="47">
        <v>1</v>
      </c>
      <c r="J33" s="47">
        <v>1</v>
      </c>
      <c r="K33" s="48"/>
      <c r="L33" s="49">
        <f t="shared" si="1"/>
        <v>100</v>
      </c>
      <c r="M33" s="47"/>
      <c r="N33" s="47">
        <f t="shared" si="2"/>
        <v>0</v>
      </c>
    </row>
    <row r="34" spans="1:14" ht="15" customHeight="1">
      <c r="A34" s="43">
        <f t="shared" si="3"/>
        <v>33</v>
      </c>
      <c r="B34" s="44" t="s">
        <v>100</v>
      </c>
      <c r="C34" s="44" t="s">
        <v>166</v>
      </c>
      <c r="D34" s="44" t="s">
        <v>132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/>
      <c r="L34" s="46">
        <f t="shared" si="1"/>
        <v>0</v>
      </c>
      <c r="M34" s="47"/>
      <c r="N34" s="47">
        <f t="shared" si="2"/>
        <v>6</v>
      </c>
    </row>
    <row r="35" spans="1:14" ht="15" customHeight="1">
      <c r="A35" s="38">
        <f t="shared" si="3"/>
        <v>34</v>
      </c>
      <c r="B35" s="40" t="s">
        <v>33</v>
      </c>
      <c r="C35" s="40" t="s">
        <v>167</v>
      </c>
      <c r="D35" s="40" t="s">
        <v>138</v>
      </c>
      <c r="E35" s="47">
        <v>1</v>
      </c>
      <c r="F35" s="47">
        <v>1</v>
      </c>
      <c r="G35" s="47">
        <v>0</v>
      </c>
      <c r="H35" s="47">
        <v>1</v>
      </c>
      <c r="I35" s="47">
        <v>1</v>
      </c>
      <c r="J35" s="47">
        <v>1</v>
      </c>
      <c r="K35" s="48"/>
      <c r="L35" s="49">
        <f t="shared" si="1"/>
        <v>83.33333333333334</v>
      </c>
      <c r="M35" s="47"/>
      <c r="N35" s="47">
        <f t="shared" si="2"/>
        <v>1</v>
      </c>
    </row>
    <row r="36" spans="1:14" ht="15" customHeight="1">
      <c r="A36" s="38">
        <f t="shared" si="3"/>
        <v>35</v>
      </c>
      <c r="B36" s="40" t="s">
        <v>34</v>
      </c>
      <c r="C36" s="40" t="s">
        <v>168</v>
      </c>
      <c r="D36" s="40" t="s">
        <v>132</v>
      </c>
      <c r="E36" s="47">
        <v>1</v>
      </c>
      <c r="F36" s="47">
        <v>1</v>
      </c>
      <c r="G36" s="47">
        <v>1</v>
      </c>
      <c r="H36" s="47">
        <v>1</v>
      </c>
      <c r="I36" s="47">
        <v>1</v>
      </c>
      <c r="J36" s="47">
        <v>1</v>
      </c>
      <c r="K36" s="48"/>
      <c r="L36" s="49">
        <f t="shared" si="1"/>
        <v>100</v>
      </c>
      <c r="M36" s="47"/>
      <c r="N36" s="47">
        <f t="shared" si="2"/>
        <v>0</v>
      </c>
    </row>
    <row r="37" spans="1:14" ht="15" customHeight="1">
      <c r="A37" s="43">
        <f t="shared" si="3"/>
        <v>36</v>
      </c>
      <c r="B37" s="44" t="s">
        <v>35</v>
      </c>
      <c r="C37" s="44" t="s">
        <v>169</v>
      </c>
      <c r="D37" s="44" t="s">
        <v>132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48"/>
      <c r="L37" s="49">
        <f t="shared" si="1"/>
        <v>0</v>
      </c>
      <c r="M37" s="47"/>
      <c r="N37" s="47">
        <f t="shared" si="2"/>
        <v>6</v>
      </c>
    </row>
    <row r="38" spans="1:14" ht="15" customHeight="1">
      <c r="A38" s="38">
        <f t="shared" si="3"/>
        <v>37</v>
      </c>
      <c r="B38" s="40" t="s">
        <v>36</v>
      </c>
      <c r="C38" s="40" t="s">
        <v>170</v>
      </c>
      <c r="D38" s="40" t="s">
        <v>171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8"/>
      <c r="L38" s="49">
        <f t="shared" si="1"/>
        <v>100</v>
      </c>
      <c r="M38" s="47"/>
      <c r="N38" s="47">
        <f t="shared" si="2"/>
        <v>0</v>
      </c>
    </row>
    <row r="39" spans="1:14" ht="15" customHeight="1">
      <c r="A39" s="43">
        <f t="shared" si="3"/>
        <v>38</v>
      </c>
      <c r="B39" s="44" t="s">
        <v>101</v>
      </c>
      <c r="C39" s="44" t="s">
        <v>172</v>
      </c>
      <c r="D39" s="44" t="s">
        <v>132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/>
      <c r="L39" s="46">
        <f t="shared" si="1"/>
        <v>0</v>
      </c>
      <c r="M39" s="47"/>
      <c r="N39" s="47">
        <f t="shared" si="2"/>
        <v>6</v>
      </c>
    </row>
    <row r="40" spans="1:14" ht="15" customHeight="1">
      <c r="A40" s="43">
        <f t="shared" si="3"/>
        <v>39</v>
      </c>
      <c r="B40" s="44" t="s">
        <v>110</v>
      </c>
      <c r="C40" s="44" t="s">
        <v>173</v>
      </c>
      <c r="D40" s="44" t="s">
        <v>132</v>
      </c>
      <c r="E40" s="45">
        <v>1</v>
      </c>
      <c r="F40" s="45">
        <v>0</v>
      </c>
      <c r="G40" s="45">
        <v>0</v>
      </c>
      <c r="H40" s="45">
        <v>1</v>
      </c>
      <c r="I40" s="45">
        <v>0</v>
      </c>
      <c r="J40" s="50">
        <v>0</v>
      </c>
      <c r="K40" s="45"/>
      <c r="L40" s="46">
        <f t="shared" si="1"/>
        <v>33.33333333333333</v>
      </c>
      <c r="M40" s="47"/>
      <c r="N40" s="47">
        <f t="shared" si="2"/>
        <v>4</v>
      </c>
    </row>
    <row r="41" spans="1:14" ht="15" customHeight="1">
      <c r="A41" s="43">
        <f t="shared" si="3"/>
        <v>40</v>
      </c>
      <c r="B41" s="44" t="s">
        <v>37</v>
      </c>
      <c r="C41" s="44" t="s">
        <v>174</v>
      </c>
      <c r="D41" s="44" t="s">
        <v>134</v>
      </c>
      <c r="E41" s="45">
        <v>1</v>
      </c>
      <c r="F41" s="45">
        <v>0</v>
      </c>
      <c r="G41" s="45">
        <v>0</v>
      </c>
      <c r="H41" s="50">
        <v>0</v>
      </c>
      <c r="I41" s="50">
        <v>0</v>
      </c>
      <c r="J41" s="50">
        <v>0</v>
      </c>
      <c r="K41" s="45"/>
      <c r="L41" s="46">
        <f t="shared" si="1"/>
        <v>16.666666666666664</v>
      </c>
      <c r="M41" s="47"/>
      <c r="N41" s="47">
        <f t="shared" si="2"/>
        <v>5</v>
      </c>
    </row>
    <row r="42" spans="1:14" ht="15" customHeight="1">
      <c r="A42" s="38">
        <f t="shared" si="3"/>
        <v>41</v>
      </c>
      <c r="B42" s="40" t="s">
        <v>102</v>
      </c>
      <c r="C42" s="40" t="s">
        <v>175</v>
      </c>
      <c r="D42" s="40" t="s">
        <v>134</v>
      </c>
      <c r="E42" s="47">
        <v>0</v>
      </c>
      <c r="F42" s="47">
        <v>1</v>
      </c>
      <c r="G42" s="47">
        <v>1</v>
      </c>
      <c r="H42" s="47">
        <v>0</v>
      </c>
      <c r="I42" s="47">
        <v>1</v>
      </c>
      <c r="J42" s="47">
        <v>1</v>
      </c>
      <c r="K42" s="48"/>
      <c r="L42" s="49">
        <f t="shared" si="1"/>
        <v>66.66666666666666</v>
      </c>
      <c r="M42" s="47"/>
      <c r="N42" s="47">
        <f t="shared" si="2"/>
        <v>2</v>
      </c>
    </row>
    <row r="43" spans="1:14" ht="15" customHeight="1">
      <c r="A43" s="43">
        <f t="shared" si="3"/>
        <v>42</v>
      </c>
      <c r="B43" s="44" t="s">
        <v>111</v>
      </c>
      <c r="C43" s="44" t="s">
        <v>176</v>
      </c>
      <c r="D43" s="44" t="s">
        <v>134</v>
      </c>
      <c r="E43" s="45">
        <v>0</v>
      </c>
      <c r="F43" s="45">
        <v>0</v>
      </c>
      <c r="G43" s="45">
        <v>0</v>
      </c>
      <c r="H43" s="45">
        <v>1</v>
      </c>
      <c r="I43" s="45">
        <v>0</v>
      </c>
      <c r="J43" s="45">
        <v>0</v>
      </c>
      <c r="K43" s="45"/>
      <c r="L43" s="46">
        <f t="shared" si="1"/>
        <v>16.666666666666664</v>
      </c>
      <c r="M43" s="47"/>
      <c r="N43" s="47">
        <f t="shared" si="2"/>
        <v>5</v>
      </c>
    </row>
    <row r="44" spans="1:14" ht="15" customHeight="1">
      <c r="A44" s="38">
        <f t="shared" si="3"/>
        <v>43</v>
      </c>
      <c r="B44" s="40" t="s">
        <v>38</v>
      </c>
      <c r="C44" s="40" t="s">
        <v>177</v>
      </c>
      <c r="D44" s="40" t="s">
        <v>134</v>
      </c>
      <c r="E44" s="47">
        <v>1</v>
      </c>
      <c r="F44" s="47">
        <v>1</v>
      </c>
      <c r="G44" s="47">
        <v>1</v>
      </c>
      <c r="H44" s="47">
        <v>0</v>
      </c>
      <c r="I44" s="47">
        <v>1</v>
      </c>
      <c r="J44" s="47">
        <v>0</v>
      </c>
      <c r="K44" s="48"/>
      <c r="L44" s="49">
        <f t="shared" si="1"/>
        <v>66.66666666666666</v>
      </c>
      <c r="M44" s="47"/>
      <c r="N44" s="47">
        <f t="shared" si="2"/>
        <v>2</v>
      </c>
    </row>
    <row r="45" spans="1:14" ht="15" customHeight="1">
      <c r="A45" s="38">
        <f t="shared" si="3"/>
        <v>44</v>
      </c>
      <c r="B45" s="40" t="s">
        <v>92</v>
      </c>
      <c r="C45" s="40" t="s">
        <v>178</v>
      </c>
      <c r="D45" s="40" t="s">
        <v>131</v>
      </c>
      <c r="E45" s="47">
        <v>1</v>
      </c>
      <c r="F45" s="47">
        <v>1</v>
      </c>
      <c r="G45" s="47">
        <v>1</v>
      </c>
      <c r="H45" s="47">
        <v>1</v>
      </c>
      <c r="I45" s="47">
        <v>0</v>
      </c>
      <c r="J45" s="47">
        <v>1</v>
      </c>
      <c r="K45" s="48"/>
      <c r="L45" s="49">
        <f t="shared" si="1"/>
        <v>83.33333333333334</v>
      </c>
      <c r="M45" s="47"/>
      <c r="N45" s="47">
        <f t="shared" si="2"/>
        <v>1</v>
      </c>
    </row>
    <row r="46" spans="1:14" ht="15" customHeight="1">
      <c r="A46" s="38">
        <f t="shared" si="3"/>
        <v>45</v>
      </c>
      <c r="B46" s="40" t="s">
        <v>93</v>
      </c>
      <c r="C46" s="40" t="s">
        <v>179</v>
      </c>
      <c r="D46" s="40" t="s">
        <v>138</v>
      </c>
      <c r="E46" s="47">
        <v>0</v>
      </c>
      <c r="F46" s="47">
        <v>1</v>
      </c>
      <c r="G46" s="47">
        <v>1</v>
      </c>
      <c r="H46" s="47">
        <v>1</v>
      </c>
      <c r="I46" s="47">
        <v>0</v>
      </c>
      <c r="J46" s="47">
        <v>1</v>
      </c>
      <c r="K46" s="48"/>
      <c r="L46" s="49">
        <f t="shared" si="1"/>
        <v>66.66666666666666</v>
      </c>
      <c r="M46" s="47"/>
      <c r="N46" s="47">
        <f t="shared" si="2"/>
        <v>2</v>
      </c>
    </row>
    <row r="47" spans="1:14" ht="15" customHeight="1">
      <c r="A47" s="38">
        <f t="shared" si="3"/>
        <v>46</v>
      </c>
      <c r="B47" s="40" t="s">
        <v>39</v>
      </c>
      <c r="C47" s="40" t="s">
        <v>180</v>
      </c>
      <c r="D47" s="40" t="s">
        <v>134</v>
      </c>
      <c r="E47" s="47">
        <v>1</v>
      </c>
      <c r="F47" s="47">
        <v>1</v>
      </c>
      <c r="G47" s="47">
        <v>1</v>
      </c>
      <c r="H47" s="47">
        <v>1</v>
      </c>
      <c r="I47" s="47">
        <v>1</v>
      </c>
      <c r="J47" s="47">
        <v>0</v>
      </c>
      <c r="K47" s="48"/>
      <c r="L47" s="49">
        <f t="shared" si="1"/>
        <v>83.33333333333334</v>
      </c>
      <c r="M47" s="47"/>
      <c r="N47" s="47">
        <f t="shared" si="2"/>
        <v>1</v>
      </c>
    </row>
    <row r="48" spans="1:14" ht="15" customHeight="1">
      <c r="A48" s="43">
        <f t="shared" si="3"/>
        <v>47</v>
      </c>
      <c r="B48" s="44" t="s">
        <v>181</v>
      </c>
      <c r="C48" s="44" t="s">
        <v>182</v>
      </c>
      <c r="D48" s="44" t="s">
        <v>138</v>
      </c>
      <c r="E48" s="45">
        <v>1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/>
      <c r="L48" s="46">
        <f t="shared" si="1"/>
        <v>16.666666666666664</v>
      </c>
      <c r="M48" s="47"/>
      <c r="N48" s="47">
        <f t="shared" si="2"/>
        <v>5</v>
      </c>
    </row>
    <row r="49" spans="1:14" ht="15" customHeight="1">
      <c r="A49" s="38">
        <f t="shared" si="3"/>
        <v>48</v>
      </c>
      <c r="B49" s="40" t="s">
        <v>7</v>
      </c>
      <c r="C49" s="40" t="s">
        <v>183</v>
      </c>
      <c r="D49" s="40" t="s">
        <v>138</v>
      </c>
      <c r="E49" s="47">
        <v>1</v>
      </c>
      <c r="F49" s="47">
        <v>1</v>
      </c>
      <c r="G49" s="47">
        <v>1</v>
      </c>
      <c r="H49" s="47">
        <v>1</v>
      </c>
      <c r="I49" s="47">
        <v>0</v>
      </c>
      <c r="J49" s="47">
        <v>1</v>
      </c>
      <c r="K49" s="48"/>
      <c r="L49" s="49">
        <f t="shared" si="1"/>
        <v>83.33333333333334</v>
      </c>
      <c r="M49" s="47"/>
      <c r="N49" s="47">
        <f t="shared" si="2"/>
        <v>1</v>
      </c>
    </row>
    <row r="50" spans="1:14" ht="15" customHeight="1">
      <c r="A50" s="38">
        <f t="shared" si="3"/>
        <v>49</v>
      </c>
      <c r="B50" s="40" t="s">
        <v>40</v>
      </c>
      <c r="C50" s="40" t="s">
        <v>184</v>
      </c>
      <c r="D50" s="40" t="s">
        <v>132</v>
      </c>
      <c r="E50" s="47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8"/>
      <c r="L50" s="49">
        <f t="shared" si="1"/>
        <v>100</v>
      </c>
      <c r="M50" s="47"/>
      <c r="N50" s="47">
        <f t="shared" si="2"/>
        <v>0</v>
      </c>
    </row>
    <row r="51" spans="1:14" ht="15" customHeight="1">
      <c r="A51" s="38">
        <f t="shared" si="3"/>
        <v>50</v>
      </c>
      <c r="B51" s="40" t="s">
        <v>41</v>
      </c>
      <c r="C51" s="40" t="s">
        <v>185</v>
      </c>
      <c r="D51" s="40" t="s">
        <v>138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0</v>
      </c>
      <c r="K51" s="48"/>
      <c r="L51" s="49">
        <f t="shared" si="1"/>
        <v>83.33333333333334</v>
      </c>
      <c r="M51" s="47"/>
      <c r="N51" s="47">
        <f t="shared" si="2"/>
        <v>1</v>
      </c>
    </row>
    <row r="52" spans="1:14" ht="15" customHeight="1">
      <c r="A52" s="38">
        <f t="shared" si="3"/>
        <v>51</v>
      </c>
      <c r="B52" s="40" t="s">
        <v>113</v>
      </c>
      <c r="C52" s="40" t="s">
        <v>186</v>
      </c>
      <c r="D52" s="40" t="s">
        <v>138</v>
      </c>
      <c r="E52" s="47">
        <v>1</v>
      </c>
      <c r="F52" s="47">
        <v>0</v>
      </c>
      <c r="G52" s="47">
        <v>0</v>
      </c>
      <c r="H52" s="47">
        <v>1</v>
      </c>
      <c r="I52" s="47">
        <v>1</v>
      </c>
      <c r="J52" s="47">
        <v>1</v>
      </c>
      <c r="K52" s="48"/>
      <c r="L52" s="49">
        <f t="shared" si="1"/>
        <v>66.66666666666666</v>
      </c>
      <c r="M52" s="47"/>
      <c r="N52" s="47">
        <f t="shared" si="2"/>
        <v>2</v>
      </c>
    </row>
    <row r="53" spans="1:14" ht="15" customHeight="1">
      <c r="A53" s="38">
        <f t="shared" si="3"/>
        <v>52</v>
      </c>
      <c r="B53" s="40" t="s">
        <v>114</v>
      </c>
      <c r="C53" s="40" t="s">
        <v>187</v>
      </c>
      <c r="D53" s="40" t="s">
        <v>138</v>
      </c>
      <c r="E53" s="47">
        <v>1</v>
      </c>
      <c r="F53" s="47">
        <v>0</v>
      </c>
      <c r="G53" s="47">
        <v>1</v>
      </c>
      <c r="H53" s="47">
        <v>1</v>
      </c>
      <c r="I53" s="47">
        <v>1</v>
      </c>
      <c r="J53" s="47">
        <v>1</v>
      </c>
      <c r="K53" s="48"/>
      <c r="L53" s="49">
        <f t="shared" si="1"/>
        <v>83.33333333333334</v>
      </c>
      <c r="M53" s="47"/>
      <c r="N53" s="47">
        <f t="shared" si="2"/>
        <v>1</v>
      </c>
    </row>
    <row r="54" spans="1:14" ht="15" customHeight="1">
      <c r="A54" s="38">
        <f t="shared" si="3"/>
        <v>53</v>
      </c>
      <c r="B54" s="40" t="s">
        <v>103</v>
      </c>
      <c r="C54" s="40" t="s">
        <v>188</v>
      </c>
      <c r="D54" s="40" t="s">
        <v>134</v>
      </c>
      <c r="E54" s="47">
        <v>1</v>
      </c>
      <c r="F54" s="47">
        <v>1</v>
      </c>
      <c r="G54" s="47">
        <v>1</v>
      </c>
      <c r="H54" s="47">
        <v>0</v>
      </c>
      <c r="I54" s="47">
        <v>0</v>
      </c>
      <c r="J54" s="48">
        <v>1</v>
      </c>
      <c r="K54" s="48"/>
      <c r="L54" s="49">
        <f t="shared" si="1"/>
        <v>66.66666666666666</v>
      </c>
      <c r="M54" s="47"/>
      <c r="N54" s="47">
        <f t="shared" si="2"/>
        <v>2</v>
      </c>
    </row>
    <row r="55" spans="1:14" ht="15" customHeight="1">
      <c r="A55" s="38">
        <f t="shared" si="3"/>
        <v>54</v>
      </c>
      <c r="B55" s="40" t="s">
        <v>94</v>
      </c>
      <c r="C55" s="40" t="s">
        <v>189</v>
      </c>
      <c r="D55" s="40" t="s">
        <v>138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0</v>
      </c>
      <c r="K55" s="48"/>
      <c r="L55" s="49">
        <f t="shared" si="1"/>
        <v>83.33333333333334</v>
      </c>
      <c r="M55" s="47"/>
      <c r="N55" s="47">
        <f t="shared" si="2"/>
        <v>1</v>
      </c>
    </row>
    <row r="56" spans="1:14" ht="15" customHeight="1">
      <c r="A56" s="38">
        <f t="shared" si="3"/>
        <v>55</v>
      </c>
      <c r="B56" s="40" t="s">
        <v>104</v>
      </c>
      <c r="C56" s="40" t="s">
        <v>190</v>
      </c>
      <c r="D56" s="40" t="s">
        <v>132</v>
      </c>
      <c r="E56" s="47">
        <v>1</v>
      </c>
      <c r="F56" s="47">
        <v>0</v>
      </c>
      <c r="G56" s="47">
        <v>1</v>
      </c>
      <c r="H56" s="47">
        <v>1</v>
      </c>
      <c r="I56" s="47">
        <v>1</v>
      </c>
      <c r="J56" s="47">
        <v>1</v>
      </c>
      <c r="K56" s="48"/>
      <c r="L56" s="49">
        <f t="shared" si="1"/>
        <v>83.33333333333334</v>
      </c>
      <c r="M56" s="47"/>
      <c r="N56" s="47">
        <f t="shared" si="2"/>
        <v>1</v>
      </c>
    </row>
    <row r="57" spans="1:14" ht="15" customHeight="1">
      <c r="A57" s="38">
        <f t="shared" si="3"/>
        <v>56</v>
      </c>
      <c r="B57" s="40" t="s">
        <v>42</v>
      </c>
      <c r="C57" s="40" t="s">
        <v>191</v>
      </c>
      <c r="D57" s="40" t="s">
        <v>138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8"/>
      <c r="L57" s="49">
        <f t="shared" si="1"/>
        <v>100</v>
      </c>
      <c r="M57" s="47"/>
      <c r="N57" s="47">
        <f t="shared" si="2"/>
        <v>0</v>
      </c>
    </row>
    <row r="58" spans="1:14" ht="15" customHeight="1">
      <c r="A58" s="38">
        <f t="shared" si="3"/>
        <v>57</v>
      </c>
      <c r="B58" s="40" t="s">
        <v>115</v>
      </c>
      <c r="C58" s="40" t="s">
        <v>192</v>
      </c>
      <c r="D58" s="40" t="s">
        <v>138</v>
      </c>
      <c r="E58" s="47">
        <v>1</v>
      </c>
      <c r="F58" s="47">
        <v>1</v>
      </c>
      <c r="G58" s="47">
        <v>0</v>
      </c>
      <c r="H58" s="47">
        <v>0</v>
      </c>
      <c r="I58" s="47">
        <v>1</v>
      </c>
      <c r="J58" s="47">
        <v>1</v>
      </c>
      <c r="K58" s="48"/>
      <c r="L58" s="49">
        <f t="shared" si="1"/>
        <v>66.66666666666666</v>
      </c>
      <c r="M58" s="47"/>
      <c r="N58" s="47">
        <f t="shared" si="2"/>
        <v>2</v>
      </c>
    </row>
    <row r="59" spans="1:14" ht="15" customHeight="1">
      <c r="A59" s="38">
        <f t="shared" si="3"/>
        <v>58</v>
      </c>
      <c r="B59" s="40" t="s">
        <v>43</v>
      </c>
      <c r="C59" s="40" t="s">
        <v>193</v>
      </c>
      <c r="D59" s="40" t="s">
        <v>138</v>
      </c>
      <c r="E59" s="47">
        <v>0</v>
      </c>
      <c r="F59" s="47">
        <v>1</v>
      </c>
      <c r="G59" s="47">
        <v>1</v>
      </c>
      <c r="H59" s="47">
        <v>1</v>
      </c>
      <c r="I59" s="47">
        <v>1</v>
      </c>
      <c r="J59" s="47">
        <v>0</v>
      </c>
      <c r="K59" s="48"/>
      <c r="L59" s="49">
        <f t="shared" si="1"/>
        <v>66.66666666666666</v>
      </c>
      <c r="M59" s="47"/>
      <c r="N59" s="47">
        <f t="shared" si="2"/>
        <v>2</v>
      </c>
    </row>
    <row r="60" spans="1:14" ht="15" customHeight="1">
      <c r="A60" s="38">
        <f t="shared" si="3"/>
        <v>59</v>
      </c>
      <c r="B60" s="40" t="s">
        <v>44</v>
      </c>
      <c r="C60" s="40" t="s">
        <v>194</v>
      </c>
      <c r="D60" s="40" t="s">
        <v>171</v>
      </c>
      <c r="E60" s="47">
        <v>1</v>
      </c>
      <c r="F60" s="47">
        <v>1</v>
      </c>
      <c r="G60" s="47">
        <v>0</v>
      </c>
      <c r="H60" s="47">
        <v>1</v>
      </c>
      <c r="I60" s="47">
        <v>1</v>
      </c>
      <c r="J60" s="47">
        <v>1</v>
      </c>
      <c r="K60" s="48"/>
      <c r="L60" s="49">
        <f t="shared" si="1"/>
        <v>83.33333333333334</v>
      </c>
      <c r="M60" s="47"/>
      <c r="N60" s="47">
        <f t="shared" si="2"/>
        <v>1</v>
      </c>
    </row>
    <row r="61" spans="1:14" ht="15" customHeight="1">
      <c r="A61" s="43">
        <f t="shared" si="3"/>
        <v>60</v>
      </c>
      <c r="B61" s="44" t="s">
        <v>116</v>
      </c>
      <c r="C61" s="44" t="s">
        <v>195</v>
      </c>
      <c r="D61" s="44" t="s">
        <v>134</v>
      </c>
      <c r="E61" s="45">
        <v>0</v>
      </c>
      <c r="F61" s="45">
        <v>1</v>
      </c>
      <c r="G61" s="45">
        <v>0</v>
      </c>
      <c r="H61" s="45">
        <v>0</v>
      </c>
      <c r="I61" s="45">
        <v>1</v>
      </c>
      <c r="J61" s="50">
        <v>0</v>
      </c>
      <c r="K61" s="45"/>
      <c r="L61" s="46">
        <f t="shared" si="1"/>
        <v>33.33333333333333</v>
      </c>
      <c r="M61" s="47"/>
      <c r="N61" s="47">
        <f t="shared" si="2"/>
        <v>4</v>
      </c>
    </row>
    <row r="62" spans="1:14" ht="15" customHeight="1">
      <c r="A62" s="38">
        <f t="shared" si="3"/>
        <v>61</v>
      </c>
      <c r="B62" s="40" t="s">
        <v>95</v>
      </c>
      <c r="C62" s="40" t="s">
        <v>196</v>
      </c>
      <c r="D62" s="40" t="s">
        <v>132</v>
      </c>
      <c r="E62" s="47">
        <v>1</v>
      </c>
      <c r="F62" s="47">
        <v>1</v>
      </c>
      <c r="G62" s="47">
        <v>1</v>
      </c>
      <c r="H62" s="47">
        <v>1</v>
      </c>
      <c r="I62" s="47">
        <v>1</v>
      </c>
      <c r="J62" s="47">
        <v>1</v>
      </c>
      <c r="K62" s="48"/>
      <c r="L62" s="49">
        <f t="shared" si="1"/>
        <v>100</v>
      </c>
      <c r="M62" s="47"/>
      <c r="N62" s="47">
        <f t="shared" si="2"/>
        <v>0</v>
      </c>
    </row>
    <row r="63" spans="1:14" ht="15" customHeight="1">
      <c r="A63" s="38">
        <f t="shared" si="3"/>
        <v>62</v>
      </c>
      <c r="B63" s="40" t="s">
        <v>8</v>
      </c>
      <c r="C63" s="40" t="s">
        <v>197</v>
      </c>
      <c r="D63" s="40" t="s">
        <v>132</v>
      </c>
      <c r="E63" s="47">
        <v>0</v>
      </c>
      <c r="F63" s="47">
        <v>1</v>
      </c>
      <c r="G63" s="47">
        <v>1</v>
      </c>
      <c r="H63" s="47">
        <v>1</v>
      </c>
      <c r="I63" s="47">
        <v>1</v>
      </c>
      <c r="J63" s="47">
        <v>1</v>
      </c>
      <c r="K63" s="48"/>
      <c r="L63" s="49">
        <f t="shared" si="1"/>
        <v>83.33333333333334</v>
      </c>
      <c r="M63" s="47"/>
      <c r="N63" s="47">
        <f t="shared" si="2"/>
        <v>1</v>
      </c>
    </row>
    <row r="64" spans="1:14" ht="15" customHeight="1">
      <c r="A64" s="38">
        <f t="shared" si="3"/>
        <v>63</v>
      </c>
      <c r="B64" s="40" t="s">
        <v>45</v>
      </c>
      <c r="C64" s="40" t="s">
        <v>198</v>
      </c>
      <c r="D64" s="40" t="s">
        <v>132</v>
      </c>
      <c r="E64" s="47">
        <v>1</v>
      </c>
      <c r="F64" s="47">
        <v>1</v>
      </c>
      <c r="G64" s="47">
        <v>1</v>
      </c>
      <c r="H64" s="47">
        <v>1</v>
      </c>
      <c r="I64" s="47">
        <v>1</v>
      </c>
      <c r="J64" s="47">
        <v>0</v>
      </c>
      <c r="K64" s="48"/>
      <c r="L64" s="49">
        <f t="shared" si="1"/>
        <v>83.33333333333334</v>
      </c>
      <c r="M64" s="47"/>
      <c r="N64" s="47">
        <f t="shared" si="2"/>
        <v>1</v>
      </c>
    </row>
    <row r="65" spans="1:14" ht="15" customHeight="1">
      <c r="A65" s="38">
        <f t="shared" si="3"/>
        <v>64</v>
      </c>
      <c r="B65" s="40" t="s">
        <v>46</v>
      </c>
      <c r="C65" s="40" t="s">
        <v>199</v>
      </c>
      <c r="D65" s="40" t="s">
        <v>132</v>
      </c>
      <c r="E65" s="47">
        <v>1</v>
      </c>
      <c r="F65" s="47">
        <v>1</v>
      </c>
      <c r="G65" s="47">
        <v>0</v>
      </c>
      <c r="H65" s="47">
        <v>0</v>
      </c>
      <c r="I65" s="47">
        <v>1</v>
      </c>
      <c r="J65" s="47">
        <v>0</v>
      </c>
      <c r="K65" s="48">
        <v>1</v>
      </c>
      <c r="L65" s="49">
        <f t="shared" si="1"/>
        <v>66.66666666666666</v>
      </c>
      <c r="M65" s="47"/>
      <c r="N65" s="47">
        <f t="shared" si="2"/>
        <v>3</v>
      </c>
    </row>
    <row r="66" spans="1:14" ht="15" customHeight="1">
      <c r="A66" s="43">
        <f t="shared" si="3"/>
        <v>65</v>
      </c>
      <c r="B66" s="44" t="s">
        <v>117</v>
      </c>
      <c r="C66" s="44" t="s">
        <v>200</v>
      </c>
      <c r="D66" s="44" t="s">
        <v>138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/>
      <c r="L66" s="46">
        <f t="shared" si="1"/>
        <v>0</v>
      </c>
      <c r="M66" s="47"/>
      <c r="N66" s="47">
        <f t="shared" si="2"/>
        <v>6</v>
      </c>
    </row>
    <row r="67" spans="1:14" ht="15" customHeight="1">
      <c r="A67" s="38">
        <f t="shared" si="3"/>
        <v>66</v>
      </c>
      <c r="B67" s="40" t="s">
        <v>47</v>
      </c>
      <c r="C67" s="40" t="s">
        <v>201</v>
      </c>
      <c r="D67" s="40" t="s">
        <v>138</v>
      </c>
      <c r="E67" s="47">
        <v>1</v>
      </c>
      <c r="F67" s="47">
        <v>1</v>
      </c>
      <c r="G67" s="47">
        <v>1</v>
      </c>
      <c r="H67" s="47">
        <v>1</v>
      </c>
      <c r="I67" s="47">
        <v>1</v>
      </c>
      <c r="J67" s="47">
        <v>0</v>
      </c>
      <c r="K67" s="48"/>
      <c r="L67" s="49">
        <f aca="true" t="shared" si="4" ref="L67:L91">SUM(E67:K67)/6*100</f>
        <v>83.33333333333334</v>
      </c>
      <c r="M67" s="47"/>
      <c r="N67" s="47">
        <f aca="true" t="shared" si="5" ref="N67:N85">6-(E67+F67+G67+H67+I67+J67)</f>
        <v>1</v>
      </c>
    </row>
    <row r="68" spans="1:14" ht="15" customHeight="1">
      <c r="A68" s="43">
        <f aca="true" t="shared" si="6" ref="A68:A91">A67+1</f>
        <v>67</v>
      </c>
      <c r="B68" s="44" t="s">
        <v>202</v>
      </c>
      <c r="C68" s="44" t="s">
        <v>203</v>
      </c>
      <c r="D68" s="44" t="s">
        <v>132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/>
      <c r="L68" s="46">
        <f t="shared" si="4"/>
        <v>0</v>
      </c>
      <c r="M68" s="47"/>
      <c r="N68" s="47">
        <f t="shared" si="5"/>
        <v>6</v>
      </c>
    </row>
    <row r="69" spans="1:14" ht="15" customHeight="1">
      <c r="A69" s="38">
        <f t="shared" si="6"/>
        <v>68</v>
      </c>
      <c r="B69" s="40" t="s">
        <v>48</v>
      </c>
      <c r="C69" s="40" t="s">
        <v>204</v>
      </c>
      <c r="D69" s="40" t="s">
        <v>138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0</v>
      </c>
      <c r="K69" s="48"/>
      <c r="L69" s="49">
        <f t="shared" si="4"/>
        <v>83.33333333333334</v>
      </c>
      <c r="M69" s="47"/>
      <c r="N69" s="47">
        <f t="shared" si="5"/>
        <v>1</v>
      </c>
    </row>
    <row r="70" spans="1:14" ht="15" customHeight="1">
      <c r="A70" s="43">
        <f t="shared" si="6"/>
        <v>69</v>
      </c>
      <c r="B70" s="44" t="s">
        <v>122</v>
      </c>
      <c r="C70" s="44" t="s">
        <v>205</v>
      </c>
      <c r="D70" s="44" t="s">
        <v>138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/>
      <c r="L70" s="46">
        <f t="shared" si="4"/>
        <v>0</v>
      </c>
      <c r="M70" s="47"/>
      <c r="N70" s="47">
        <f t="shared" si="5"/>
        <v>6</v>
      </c>
    </row>
    <row r="71" spans="1:14" ht="15" customHeight="1">
      <c r="A71" s="38">
        <f t="shared" si="6"/>
        <v>70</v>
      </c>
      <c r="B71" s="40" t="s">
        <v>118</v>
      </c>
      <c r="C71" s="40" t="s">
        <v>206</v>
      </c>
      <c r="D71" s="40" t="s">
        <v>132</v>
      </c>
      <c r="E71" s="47">
        <v>0</v>
      </c>
      <c r="F71" s="47">
        <v>1</v>
      </c>
      <c r="G71" s="47">
        <v>1</v>
      </c>
      <c r="H71" s="47">
        <v>1</v>
      </c>
      <c r="I71" s="47">
        <v>1</v>
      </c>
      <c r="J71" s="47">
        <v>1</v>
      </c>
      <c r="K71" s="48"/>
      <c r="L71" s="49">
        <f t="shared" si="4"/>
        <v>83.33333333333334</v>
      </c>
      <c r="M71" s="47"/>
      <c r="N71" s="47">
        <f t="shared" si="5"/>
        <v>1</v>
      </c>
    </row>
    <row r="72" spans="1:14" ht="15" customHeight="1">
      <c r="A72" s="38">
        <f t="shared" si="6"/>
        <v>71</v>
      </c>
      <c r="B72" s="40" t="s">
        <v>49</v>
      </c>
      <c r="C72" s="40" t="s">
        <v>207</v>
      </c>
      <c r="D72" s="40" t="s">
        <v>132</v>
      </c>
      <c r="E72" s="47">
        <v>1</v>
      </c>
      <c r="F72" s="47">
        <v>1</v>
      </c>
      <c r="G72" s="47">
        <v>1</v>
      </c>
      <c r="H72" s="47">
        <v>1</v>
      </c>
      <c r="I72" s="47">
        <v>1</v>
      </c>
      <c r="J72" s="47">
        <v>0</v>
      </c>
      <c r="K72" s="48"/>
      <c r="L72" s="49">
        <f t="shared" si="4"/>
        <v>83.33333333333334</v>
      </c>
      <c r="M72" s="47"/>
      <c r="N72" s="47">
        <f t="shared" si="5"/>
        <v>1</v>
      </c>
    </row>
    <row r="73" spans="1:14" ht="15" customHeight="1">
      <c r="A73" s="38">
        <f t="shared" si="6"/>
        <v>72</v>
      </c>
      <c r="B73" s="40" t="s">
        <v>97</v>
      </c>
      <c r="C73" s="40" t="s">
        <v>208</v>
      </c>
      <c r="D73" s="40" t="s">
        <v>132</v>
      </c>
      <c r="E73" s="47">
        <v>1</v>
      </c>
      <c r="F73" s="47">
        <v>1</v>
      </c>
      <c r="G73" s="47">
        <v>0</v>
      </c>
      <c r="H73" s="47">
        <v>1</v>
      </c>
      <c r="I73" s="47">
        <v>0</v>
      </c>
      <c r="J73" s="47">
        <v>0</v>
      </c>
      <c r="K73" s="48">
        <v>1</v>
      </c>
      <c r="L73" s="49">
        <f t="shared" si="4"/>
        <v>66.66666666666666</v>
      </c>
      <c r="M73" s="47"/>
      <c r="N73" s="47">
        <f t="shared" si="5"/>
        <v>3</v>
      </c>
    </row>
    <row r="74" spans="1:14" ht="15" customHeight="1">
      <c r="A74" s="38">
        <f t="shared" si="6"/>
        <v>73</v>
      </c>
      <c r="B74" s="40" t="s">
        <v>50</v>
      </c>
      <c r="C74" s="40" t="s">
        <v>209</v>
      </c>
      <c r="D74" s="40" t="s">
        <v>132</v>
      </c>
      <c r="E74" s="47">
        <v>1</v>
      </c>
      <c r="F74" s="47">
        <v>1</v>
      </c>
      <c r="G74" s="47">
        <v>1</v>
      </c>
      <c r="H74" s="47">
        <v>1</v>
      </c>
      <c r="I74" s="47">
        <v>1</v>
      </c>
      <c r="J74" s="47">
        <v>0</v>
      </c>
      <c r="K74" s="48"/>
      <c r="L74" s="49">
        <f t="shared" si="4"/>
        <v>83.33333333333334</v>
      </c>
      <c r="M74" s="47"/>
      <c r="N74" s="47">
        <f t="shared" si="5"/>
        <v>1</v>
      </c>
    </row>
    <row r="75" spans="1:14" ht="15" customHeight="1">
      <c r="A75" s="43">
        <f t="shared" si="6"/>
        <v>74</v>
      </c>
      <c r="B75" s="44" t="s">
        <v>119</v>
      </c>
      <c r="C75" s="44" t="s">
        <v>210</v>
      </c>
      <c r="D75" s="44" t="s">
        <v>138</v>
      </c>
      <c r="E75" s="45">
        <v>0</v>
      </c>
      <c r="F75" s="45">
        <v>1</v>
      </c>
      <c r="G75" s="45">
        <v>0</v>
      </c>
      <c r="H75" s="45">
        <v>1</v>
      </c>
      <c r="I75" s="45">
        <v>0</v>
      </c>
      <c r="J75" s="45">
        <v>1</v>
      </c>
      <c r="K75" s="45"/>
      <c r="L75" s="46">
        <f t="shared" si="4"/>
        <v>50</v>
      </c>
      <c r="M75" s="47"/>
      <c r="N75" s="47">
        <f t="shared" si="5"/>
        <v>3</v>
      </c>
    </row>
    <row r="76" spans="1:14" ht="15" customHeight="1">
      <c r="A76" s="38">
        <f t="shared" si="6"/>
        <v>75</v>
      </c>
      <c r="B76" s="40" t="s">
        <v>51</v>
      </c>
      <c r="C76" s="40" t="s">
        <v>211</v>
      </c>
      <c r="D76" s="40" t="s">
        <v>134</v>
      </c>
      <c r="E76" s="47">
        <v>1</v>
      </c>
      <c r="F76" s="47">
        <v>0</v>
      </c>
      <c r="G76" s="47">
        <v>1</v>
      </c>
      <c r="H76" s="47">
        <v>1</v>
      </c>
      <c r="I76" s="47">
        <v>1</v>
      </c>
      <c r="J76" s="47">
        <v>1</v>
      </c>
      <c r="K76" s="48"/>
      <c r="L76" s="49">
        <f t="shared" si="4"/>
        <v>83.33333333333334</v>
      </c>
      <c r="M76" s="47"/>
      <c r="N76" s="47">
        <f t="shared" si="5"/>
        <v>1</v>
      </c>
    </row>
    <row r="77" spans="1:14" ht="15" customHeight="1">
      <c r="A77" s="38">
        <f t="shared" si="6"/>
        <v>76</v>
      </c>
      <c r="B77" s="40" t="s">
        <v>9</v>
      </c>
      <c r="C77" s="40" t="s">
        <v>212</v>
      </c>
      <c r="D77" s="40" t="s">
        <v>138</v>
      </c>
      <c r="E77" s="47">
        <v>1</v>
      </c>
      <c r="F77" s="47">
        <v>0</v>
      </c>
      <c r="G77" s="47">
        <v>1</v>
      </c>
      <c r="H77" s="47">
        <v>1</v>
      </c>
      <c r="I77" s="47">
        <v>0</v>
      </c>
      <c r="J77" s="48">
        <v>1</v>
      </c>
      <c r="K77" s="48"/>
      <c r="L77" s="49">
        <f t="shared" si="4"/>
        <v>66.66666666666666</v>
      </c>
      <c r="M77" s="47"/>
      <c r="N77" s="47">
        <f t="shared" si="5"/>
        <v>2</v>
      </c>
    </row>
    <row r="78" spans="1:14" ht="15" customHeight="1">
      <c r="A78" s="38">
        <f t="shared" si="6"/>
        <v>77</v>
      </c>
      <c r="B78" s="40" t="s">
        <v>10</v>
      </c>
      <c r="C78" s="40" t="s">
        <v>213</v>
      </c>
      <c r="D78" s="40" t="s">
        <v>132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8"/>
      <c r="L78" s="49">
        <f t="shared" si="4"/>
        <v>100</v>
      </c>
      <c r="M78" s="47"/>
      <c r="N78" s="47">
        <f t="shared" si="5"/>
        <v>0</v>
      </c>
    </row>
    <row r="79" spans="1:14" ht="15" customHeight="1">
      <c r="A79" s="38">
        <f t="shared" si="6"/>
        <v>78</v>
      </c>
      <c r="B79" s="40" t="s">
        <v>52</v>
      </c>
      <c r="C79" s="40" t="s">
        <v>214</v>
      </c>
      <c r="D79" s="40" t="s">
        <v>171</v>
      </c>
      <c r="E79" s="47">
        <v>1</v>
      </c>
      <c r="F79" s="47">
        <v>1</v>
      </c>
      <c r="G79" s="47">
        <v>1</v>
      </c>
      <c r="H79" s="47">
        <v>0</v>
      </c>
      <c r="I79" s="47">
        <v>1</v>
      </c>
      <c r="J79" s="47">
        <v>1</v>
      </c>
      <c r="K79" s="48"/>
      <c r="L79" s="49">
        <f t="shared" si="4"/>
        <v>83.33333333333334</v>
      </c>
      <c r="M79" s="47"/>
      <c r="N79" s="47">
        <f t="shared" si="5"/>
        <v>1</v>
      </c>
    </row>
    <row r="80" spans="1:14" ht="15" customHeight="1">
      <c r="A80" s="38">
        <f t="shared" si="6"/>
        <v>79</v>
      </c>
      <c r="B80" s="40" t="s">
        <v>53</v>
      </c>
      <c r="C80" s="40" t="s">
        <v>215</v>
      </c>
      <c r="D80" s="40" t="s">
        <v>132</v>
      </c>
      <c r="E80" s="47">
        <v>1</v>
      </c>
      <c r="F80" s="47">
        <v>0</v>
      </c>
      <c r="G80" s="47">
        <v>1</v>
      </c>
      <c r="H80" s="47">
        <v>1</v>
      </c>
      <c r="I80" s="47">
        <v>1</v>
      </c>
      <c r="J80" s="47">
        <v>1</v>
      </c>
      <c r="K80" s="48"/>
      <c r="L80" s="49">
        <f t="shared" si="4"/>
        <v>83.33333333333334</v>
      </c>
      <c r="M80" s="47"/>
      <c r="N80" s="47">
        <f t="shared" si="5"/>
        <v>1</v>
      </c>
    </row>
    <row r="81" spans="1:14" ht="15" customHeight="1">
      <c r="A81" s="43">
        <f t="shared" si="6"/>
        <v>80</v>
      </c>
      <c r="B81" s="44" t="s">
        <v>123</v>
      </c>
      <c r="C81" s="44" t="s">
        <v>216</v>
      </c>
      <c r="D81" s="44" t="s">
        <v>132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/>
      <c r="L81" s="46">
        <f t="shared" si="4"/>
        <v>0</v>
      </c>
      <c r="M81" s="47"/>
      <c r="N81" s="47">
        <f t="shared" si="5"/>
        <v>6</v>
      </c>
    </row>
    <row r="82" spans="1:14" ht="15" customHeight="1">
      <c r="A82" s="38">
        <f t="shared" si="6"/>
        <v>81</v>
      </c>
      <c r="B82" s="40" t="s">
        <v>54</v>
      </c>
      <c r="C82" s="40" t="s">
        <v>217</v>
      </c>
      <c r="D82" s="40" t="s">
        <v>171</v>
      </c>
      <c r="E82" s="47">
        <v>1</v>
      </c>
      <c r="F82" s="47">
        <v>1</v>
      </c>
      <c r="G82" s="47">
        <v>1</v>
      </c>
      <c r="H82" s="47">
        <v>0</v>
      </c>
      <c r="I82" s="47">
        <v>1</v>
      </c>
      <c r="J82" s="47">
        <v>1</v>
      </c>
      <c r="K82" s="48"/>
      <c r="L82" s="49">
        <f t="shared" si="4"/>
        <v>83.33333333333334</v>
      </c>
      <c r="M82" s="47"/>
      <c r="N82" s="47">
        <f t="shared" si="5"/>
        <v>1</v>
      </c>
    </row>
    <row r="83" spans="1:14" ht="15" customHeight="1">
      <c r="A83" s="38">
        <f t="shared" si="6"/>
        <v>82</v>
      </c>
      <c r="B83" s="40" t="s">
        <v>120</v>
      </c>
      <c r="C83" s="40" t="s">
        <v>218</v>
      </c>
      <c r="D83" s="40" t="s">
        <v>131</v>
      </c>
      <c r="E83" s="47">
        <v>1</v>
      </c>
      <c r="F83" s="47">
        <v>0</v>
      </c>
      <c r="G83" s="47">
        <v>0</v>
      </c>
      <c r="H83" s="47">
        <v>0</v>
      </c>
      <c r="I83" s="47">
        <v>1</v>
      </c>
      <c r="J83" s="47">
        <v>1</v>
      </c>
      <c r="K83" s="48">
        <v>1</v>
      </c>
      <c r="L83" s="49">
        <f t="shared" si="4"/>
        <v>66.66666666666666</v>
      </c>
      <c r="M83" s="47"/>
      <c r="N83" s="47">
        <f t="shared" si="5"/>
        <v>3</v>
      </c>
    </row>
    <row r="84" spans="1:14" ht="15" customHeight="1">
      <c r="A84" s="38">
        <f t="shared" si="6"/>
        <v>83</v>
      </c>
      <c r="B84" s="40" t="s">
        <v>55</v>
      </c>
      <c r="C84" s="40" t="s">
        <v>219</v>
      </c>
      <c r="D84" s="40" t="s">
        <v>132</v>
      </c>
      <c r="E84" s="47">
        <v>1</v>
      </c>
      <c r="F84" s="47">
        <v>1</v>
      </c>
      <c r="G84" s="47">
        <v>1</v>
      </c>
      <c r="H84" s="47">
        <v>1</v>
      </c>
      <c r="I84" s="47">
        <v>1</v>
      </c>
      <c r="J84" s="47">
        <v>1</v>
      </c>
      <c r="K84" s="48"/>
      <c r="L84" s="49">
        <f t="shared" si="4"/>
        <v>100</v>
      </c>
      <c r="M84" s="47"/>
      <c r="N84" s="47">
        <f t="shared" si="5"/>
        <v>0</v>
      </c>
    </row>
    <row r="85" spans="1:14" ht="15" customHeight="1">
      <c r="A85" s="38">
        <f t="shared" si="6"/>
        <v>84</v>
      </c>
      <c r="B85" s="40" t="s">
        <v>220</v>
      </c>
      <c r="C85" s="40" t="s">
        <v>221</v>
      </c>
      <c r="D85" s="40" t="s">
        <v>132</v>
      </c>
      <c r="E85" s="47">
        <v>1</v>
      </c>
      <c r="F85" s="47">
        <v>1</v>
      </c>
      <c r="G85" s="47">
        <v>1</v>
      </c>
      <c r="H85" s="47">
        <v>0</v>
      </c>
      <c r="I85" s="47">
        <v>1</v>
      </c>
      <c r="J85" s="47">
        <v>1</v>
      </c>
      <c r="K85" s="48"/>
      <c r="L85" s="49">
        <f t="shared" si="4"/>
        <v>83.33333333333334</v>
      </c>
      <c r="M85" s="47"/>
      <c r="N85" s="47">
        <f t="shared" si="5"/>
        <v>1</v>
      </c>
    </row>
    <row r="86" spans="1:14" ht="15" customHeight="1">
      <c r="A86" s="38">
        <f t="shared" si="6"/>
        <v>85</v>
      </c>
      <c r="B86" s="51" t="s">
        <v>222</v>
      </c>
      <c r="C86" s="51" t="s">
        <v>223</v>
      </c>
      <c r="D86" s="51" t="s">
        <v>134</v>
      </c>
      <c r="E86" s="48">
        <v>1</v>
      </c>
      <c r="F86" s="48">
        <v>1</v>
      </c>
      <c r="G86" s="48">
        <v>1</v>
      </c>
      <c r="H86" s="48">
        <v>1</v>
      </c>
      <c r="I86" s="48">
        <v>1</v>
      </c>
      <c r="J86" s="48">
        <v>1</v>
      </c>
      <c r="K86" s="48"/>
      <c r="L86" s="52">
        <f t="shared" si="4"/>
        <v>100</v>
      </c>
      <c r="M86" s="48"/>
      <c r="N86" s="48" t="s">
        <v>224</v>
      </c>
    </row>
    <row r="87" spans="1:14" ht="15" customHeight="1">
      <c r="A87" s="38">
        <f t="shared" si="6"/>
        <v>86</v>
      </c>
      <c r="B87" s="40" t="s">
        <v>13</v>
      </c>
      <c r="C87" s="40" t="s">
        <v>225</v>
      </c>
      <c r="D87" s="40" t="s">
        <v>132</v>
      </c>
      <c r="E87" s="47">
        <v>1</v>
      </c>
      <c r="F87" s="48">
        <v>1</v>
      </c>
      <c r="G87" s="47">
        <v>1</v>
      </c>
      <c r="H87" s="47">
        <v>1</v>
      </c>
      <c r="I87" s="47">
        <v>1</v>
      </c>
      <c r="J87" s="47">
        <v>1</v>
      </c>
      <c r="K87" s="48"/>
      <c r="L87" s="49">
        <f t="shared" si="4"/>
        <v>100</v>
      </c>
      <c r="M87" s="47"/>
      <c r="N87" s="47">
        <f>6-(E87+F87+G87+H87+I87+J87)</f>
        <v>0</v>
      </c>
    </row>
    <row r="88" spans="1:14" ht="15" customHeight="1">
      <c r="A88" s="38">
        <f t="shared" si="6"/>
        <v>87</v>
      </c>
      <c r="B88" s="40" t="s">
        <v>56</v>
      </c>
      <c r="C88" s="40" t="s">
        <v>226</v>
      </c>
      <c r="D88" s="40" t="s">
        <v>138</v>
      </c>
      <c r="E88" s="47">
        <v>1</v>
      </c>
      <c r="F88" s="47">
        <v>1</v>
      </c>
      <c r="G88" s="47">
        <v>1</v>
      </c>
      <c r="H88" s="47">
        <v>1</v>
      </c>
      <c r="I88" s="47">
        <v>1</v>
      </c>
      <c r="J88" s="48">
        <v>1</v>
      </c>
      <c r="K88" s="48"/>
      <c r="L88" s="49">
        <f t="shared" si="4"/>
        <v>100</v>
      </c>
      <c r="M88" s="47"/>
      <c r="N88" s="47">
        <f>6-(E88+F88+G88+H88+I88+J88)</f>
        <v>0</v>
      </c>
    </row>
    <row r="89" spans="1:14" ht="15" customHeight="1">
      <c r="A89" s="38">
        <f t="shared" si="6"/>
        <v>88</v>
      </c>
      <c r="B89" s="40" t="s">
        <v>57</v>
      </c>
      <c r="C89" s="40" t="s">
        <v>227</v>
      </c>
      <c r="D89" s="40" t="s">
        <v>134</v>
      </c>
      <c r="E89" s="47">
        <v>1</v>
      </c>
      <c r="F89" s="47">
        <v>1</v>
      </c>
      <c r="G89" s="47">
        <v>1</v>
      </c>
      <c r="H89" s="47">
        <v>1</v>
      </c>
      <c r="I89" s="47">
        <v>1</v>
      </c>
      <c r="J89" s="47">
        <v>0</v>
      </c>
      <c r="K89" s="48"/>
      <c r="L89" s="49">
        <f t="shared" si="4"/>
        <v>83.33333333333334</v>
      </c>
      <c r="M89" s="47"/>
      <c r="N89" s="47">
        <f>6-(E89+F89+G89+H89+I89+J89)</f>
        <v>1</v>
      </c>
    </row>
    <row r="90" spans="1:14" ht="15" customHeight="1">
      <c r="A90" s="38">
        <f t="shared" si="6"/>
        <v>89</v>
      </c>
      <c r="B90" s="40" t="s">
        <v>106</v>
      </c>
      <c r="C90" s="40" t="s">
        <v>228</v>
      </c>
      <c r="D90" s="40" t="s">
        <v>132</v>
      </c>
      <c r="E90" s="47">
        <v>0</v>
      </c>
      <c r="F90" s="47">
        <v>1</v>
      </c>
      <c r="G90" s="47">
        <v>1</v>
      </c>
      <c r="H90" s="47">
        <v>0</v>
      </c>
      <c r="I90" s="47">
        <v>1</v>
      </c>
      <c r="J90" s="47">
        <v>1</v>
      </c>
      <c r="K90" s="48"/>
      <c r="L90" s="49">
        <f t="shared" si="4"/>
        <v>66.66666666666666</v>
      </c>
      <c r="M90" s="47"/>
      <c r="N90" s="47">
        <f>6-(E90+F90+G90+H90+I90+J90)</f>
        <v>2</v>
      </c>
    </row>
    <row r="91" spans="1:14" ht="15" customHeight="1">
      <c r="A91" s="38">
        <f t="shared" si="6"/>
        <v>90</v>
      </c>
      <c r="B91" s="40" t="s">
        <v>12</v>
      </c>
      <c r="C91" s="40"/>
      <c r="D91" s="40" t="s">
        <v>138</v>
      </c>
      <c r="E91" s="47">
        <v>1</v>
      </c>
      <c r="F91" s="47">
        <v>1</v>
      </c>
      <c r="G91" s="47">
        <v>1</v>
      </c>
      <c r="H91" s="47">
        <v>0</v>
      </c>
      <c r="I91" s="47">
        <v>1</v>
      </c>
      <c r="J91" s="47">
        <v>0</v>
      </c>
      <c r="K91" s="48">
        <v>1</v>
      </c>
      <c r="L91" s="49">
        <f t="shared" si="4"/>
        <v>83.33333333333334</v>
      </c>
      <c r="M91" s="47"/>
      <c r="N91" s="47">
        <f>6-(E91+F91+G91+H91+I91+J91)</f>
        <v>2</v>
      </c>
    </row>
    <row r="92" spans="10:11" ht="96" customHeight="1">
      <c r="J92" s="55" t="s">
        <v>229</v>
      </c>
      <c r="K92" s="55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Szabó Imre Gábor</cp:lastModifiedBy>
  <cp:lastPrinted>2016-05-24T13:25:41Z</cp:lastPrinted>
  <dcterms:created xsi:type="dcterms:W3CDTF">2005-09-12T13:45:26Z</dcterms:created>
  <dcterms:modified xsi:type="dcterms:W3CDTF">2016-06-14T12:40:29Z</dcterms:modified>
  <cp:category/>
  <cp:version/>
  <cp:contentType/>
  <cp:contentStatus/>
</cp:coreProperties>
</file>