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15480" windowHeight="11640" activeTab="0"/>
  </bookViews>
  <sheets>
    <sheet name="08 ősz MECHANIKA I. pontok" sheetId="1" r:id="rId1"/>
    <sheet name="08 ősz MECHANIKA I. pontok (2)" sheetId="2" r:id="rId2"/>
  </sheets>
  <definedNames>
    <definedName name="_xlnm.Print_Titles" localSheetId="0">'08 ősz MECHANIKA I. pontok'!$2:$2</definedName>
    <definedName name="_xlnm.Print_Titles" localSheetId="1">'08 ősz MECHANIKA I. pontok (2)'!$1:$1</definedName>
    <definedName name="_xlnm.Print_Area" localSheetId="0">'08 ősz MECHANIKA I. pontok'!$D$1:$O$199</definedName>
    <definedName name="_xlnm.Print_Area" localSheetId="1">'08 ősz MECHANIKA I. pontok (2)'!$A$1:$AF$71</definedName>
  </definedNames>
  <calcPr fullCalcOnLoad="1"/>
</workbook>
</file>

<file path=xl/sharedStrings.xml><?xml version="1.0" encoding="utf-8"?>
<sst xmlns="http://schemas.openxmlformats.org/spreadsheetml/2006/main" count="1026" uniqueCount="415">
  <si>
    <t>Név</t>
  </si>
  <si>
    <t>EHA</t>
  </si>
  <si>
    <t>Kovács Péter</t>
  </si>
  <si>
    <t>Vig Ferenc László</t>
  </si>
  <si>
    <t>VIFPAAP.PTE</t>
  </si>
  <si>
    <t>S.</t>
  </si>
  <si>
    <t>Csölle Dániel</t>
  </si>
  <si>
    <t>CSDPAJP.PTE</t>
  </si>
  <si>
    <t>Mersits Ádám Ferenc</t>
  </si>
  <si>
    <t>MEAOAAP.PTE</t>
  </si>
  <si>
    <t>Pollák Judit</t>
  </si>
  <si>
    <t>POJPADP.PTE</t>
  </si>
  <si>
    <t>Ungvári Lilla</t>
  </si>
  <si>
    <t>UNLPACP.PTE</t>
  </si>
  <si>
    <t>BBB</t>
  </si>
  <si>
    <t>sze 3-4</t>
  </si>
  <si>
    <t>1. ZH
75</t>
  </si>
  <si>
    <t>2. ZH
75</t>
  </si>
  <si>
    <t>Nap</t>
  </si>
  <si>
    <t>Gyv.</t>
  </si>
  <si>
    <t>Kovács Petra</t>
  </si>
  <si>
    <t>Szabó Péter</t>
  </si>
  <si>
    <t>SZPPAGP.PTE</t>
  </si>
  <si>
    <t>PÓT
(150)</t>
  </si>
  <si>
    <t>Bulyovcsity Dániel</t>
  </si>
  <si>
    <t>BUDQAAP.PTE</t>
  </si>
  <si>
    <t>Gaál Bence</t>
  </si>
  <si>
    <t>GABQAAP.PTE</t>
  </si>
  <si>
    <t>Gazdag Zoltán</t>
  </si>
  <si>
    <t>GAZQABP.PTE</t>
  </si>
  <si>
    <t>Hajdu Illés</t>
  </si>
  <si>
    <t>.PTE</t>
  </si>
  <si>
    <t>Horváth András</t>
  </si>
  <si>
    <t>HOAQAEP.PTE</t>
  </si>
  <si>
    <t>Koronczi Péter Attila</t>
  </si>
  <si>
    <t>KOPPABP.PTE</t>
  </si>
  <si>
    <t>Kovács Ádám</t>
  </si>
  <si>
    <t>KOAQAEP.PTE</t>
  </si>
  <si>
    <t>KOPQABP.PTE</t>
  </si>
  <si>
    <t>KOPPALP.PTE</t>
  </si>
  <si>
    <t>Márkus Péter Kristóf</t>
  </si>
  <si>
    <t>MAPQABP.PTE</t>
  </si>
  <si>
    <t>Mészáros Gábor</t>
  </si>
  <si>
    <t>MEGQAAP.PTE</t>
  </si>
  <si>
    <t>Nyúl Dávid</t>
  </si>
  <si>
    <t>NYDQAAP.PTE</t>
  </si>
  <si>
    <t>Ökrös Péter</t>
  </si>
  <si>
    <t>Persóczki Ádám</t>
  </si>
  <si>
    <t>PEAQABP.PTE</t>
  </si>
  <si>
    <t>Szabó András</t>
  </si>
  <si>
    <t>SZAQACP.PTE</t>
  </si>
  <si>
    <t>Szakács Nóra</t>
  </si>
  <si>
    <t>SZNQAAP.PTE</t>
  </si>
  <si>
    <t>Bedő Béla</t>
  </si>
  <si>
    <t>BEBQAAP.PTE</t>
  </si>
  <si>
    <t>Benkovics Éva</t>
  </si>
  <si>
    <t>BEEQAAP.PTE</t>
  </si>
  <si>
    <t>Fényi Zsófia</t>
  </si>
  <si>
    <t>FEZQAAP.PTE</t>
  </si>
  <si>
    <t>Fridrich Erika</t>
  </si>
  <si>
    <t>FREQAAP.PTE</t>
  </si>
  <si>
    <t>Hohmann Ágnes</t>
  </si>
  <si>
    <t>HOAQABP.PTE</t>
  </si>
  <si>
    <t>Kokas Balázs</t>
  </si>
  <si>
    <t>KOBHAAT.PTE</t>
  </si>
  <si>
    <t>Komjáti Attila</t>
  </si>
  <si>
    <t>KOAQADP.PTE</t>
  </si>
  <si>
    <t>Krámos József</t>
  </si>
  <si>
    <t>KRJQAAP.PTE</t>
  </si>
  <si>
    <t>Lucz Csilla</t>
  </si>
  <si>
    <t>LUCQAAP.PTE</t>
  </si>
  <si>
    <t>Nádudvari-Szabó Gergő</t>
  </si>
  <si>
    <t>NAGQAAP.PTE</t>
  </si>
  <si>
    <t>Nógrádi Borbála</t>
  </si>
  <si>
    <t>NOBQAAP.PTE</t>
  </si>
  <si>
    <t>Péter Diána</t>
  </si>
  <si>
    <t>PEDQAAP.PTE</t>
  </si>
  <si>
    <t>Szalai Szabina Adrienn</t>
  </si>
  <si>
    <t>SZSQACP.PTE</t>
  </si>
  <si>
    <t>Székács Tamás András</t>
  </si>
  <si>
    <t>SZTQADP.PTE</t>
  </si>
  <si>
    <t>ke 5-6</t>
  </si>
  <si>
    <t>1. PZH
75</t>
  </si>
  <si>
    <t>Bakos Ervin</t>
  </si>
  <si>
    <t>BAEQAAP.PTE</t>
  </si>
  <si>
    <t>BEJQAAP.PTE</t>
  </si>
  <si>
    <t>Buda Tamás</t>
  </si>
  <si>
    <t>BUTQAAP.PTE</t>
  </si>
  <si>
    <t>Galántai Ivó</t>
  </si>
  <si>
    <t>GAIQAAP.PTE</t>
  </si>
  <si>
    <t>Hajnal Piroska</t>
  </si>
  <si>
    <t>HAPQABP.PTE</t>
  </si>
  <si>
    <t>Hofmann Franciska</t>
  </si>
  <si>
    <t>HOFQAAP.PTE</t>
  </si>
  <si>
    <t>Horváth Beáta</t>
  </si>
  <si>
    <t>HOBQADP.PTE</t>
  </si>
  <si>
    <t>Horváth Tamás</t>
  </si>
  <si>
    <t>HOTQABP.PTE</t>
  </si>
  <si>
    <t>Horváth Zsófia</t>
  </si>
  <si>
    <t>HOZQABP.PTE</t>
  </si>
  <si>
    <t>Kovács Gergely</t>
  </si>
  <si>
    <t>KOGQAGP.PTE</t>
  </si>
  <si>
    <t>Kovács Mónika</t>
  </si>
  <si>
    <t>KOMPAAP.PTE</t>
  </si>
  <si>
    <t>Kulcsár Bálint</t>
  </si>
  <si>
    <t>KUBQAAP.PTE</t>
  </si>
  <si>
    <t>Mezei Lilla Renáta</t>
  </si>
  <si>
    <t>MElQABP.PTE</t>
  </si>
  <si>
    <t>Morár Róbert</t>
  </si>
  <si>
    <t>MORQAAP.PTE</t>
  </si>
  <si>
    <t>Nagy Edina</t>
  </si>
  <si>
    <t>NAEQAAP.PTE</t>
  </si>
  <si>
    <t>Nárai Gábor</t>
  </si>
  <si>
    <t>NAGQAHP.PTE</t>
  </si>
  <si>
    <t>Nemes Ildikó</t>
  </si>
  <si>
    <t>NEIQAAP.PTE</t>
  </si>
  <si>
    <t>Papp Gábor</t>
  </si>
  <si>
    <t>PAGQAAP.PTE</t>
  </si>
  <si>
    <t>Szabó Boglárka</t>
  </si>
  <si>
    <t>SZBQABP.PTE</t>
  </si>
  <si>
    <t>Szögi Diána</t>
  </si>
  <si>
    <t>SZDQAEP.PTE</t>
  </si>
  <si>
    <t>Szűcs Norbert</t>
  </si>
  <si>
    <t>SZNMAFP.PTE</t>
  </si>
  <si>
    <t>Terleczky Ádám</t>
  </si>
  <si>
    <t>TEANABP.PTE</t>
  </si>
  <si>
    <t>Tóth Zsófia</t>
  </si>
  <si>
    <t>TOZQACP.PTE</t>
  </si>
  <si>
    <t>Vásárhelyi Balázs</t>
  </si>
  <si>
    <t>VABOABP.PTE</t>
  </si>
  <si>
    <t>Vadász Nándor</t>
  </si>
  <si>
    <t>VANQAAP.PTE</t>
  </si>
  <si>
    <t>Vincze Ildikó</t>
  </si>
  <si>
    <t>VIIQAAP.PTE</t>
  </si>
  <si>
    <t>Vincze Renáta</t>
  </si>
  <si>
    <t>VIRQAAP.PTE</t>
  </si>
  <si>
    <t>szer 5-6</t>
  </si>
  <si>
    <t>SZIG</t>
  </si>
  <si>
    <t>szer 7-8</t>
  </si>
  <si>
    <t>Aradi Zoltán</t>
  </si>
  <si>
    <t>ARZQAAP.PTE</t>
  </si>
  <si>
    <t>BACQABP.PTE</t>
  </si>
  <si>
    <t>Borbás Réka</t>
  </si>
  <si>
    <t>BORQAAP.PTE</t>
  </si>
  <si>
    <t>Blum Barbara</t>
  </si>
  <si>
    <t>BLBQAAP.PTE</t>
  </si>
  <si>
    <t>Csendes András</t>
  </si>
  <si>
    <t>CSAQABP.PTE</t>
  </si>
  <si>
    <t>Csordás Adél</t>
  </si>
  <si>
    <t>CSAPADP.PTE</t>
  </si>
  <si>
    <t>Czifra Réka</t>
  </si>
  <si>
    <t>CZRPABP.PTE</t>
  </si>
  <si>
    <t>Danyi Sándor</t>
  </si>
  <si>
    <t>DASQAAP.PTE</t>
  </si>
  <si>
    <t>Dávid András</t>
  </si>
  <si>
    <t>DAAQAAP.PTE</t>
  </si>
  <si>
    <t>Fenyvesi Boglárka</t>
  </si>
  <si>
    <t>FEBQACP.PTE</t>
  </si>
  <si>
    <t>Fódi Alexandra</t>
  </si>
  <si>
    <t>FOAQAAP.PTE</t>
  </si>
  <si>
    <t>Hódosi Szabina</t>
  </si>
  <si>
    <t>HOSQABP.PTE</t>
  </si>
  <si>
    <t>Hoffmann Péter</t>
  </si>
  <si>
    <t>HOPQABP.PTE</t>
  </si>
  <si>
    <t>Illés Ottó</t>
  </si>
  <si>
    <t>ILOQAAP.PTE</t>
  </si>
  <si>
    <t>Ivanics Andrea</t>
  </si>
  <si>
    <t>IVAQABP.PTE</t>
  </si>
  <si>
    <t>Kalina Attila</t>
  </si>
  <si>
    <t>KAAPAFP.PTE</t>
  </si>
  <si>
    <t>Kincses Tímea</t>
  </si>
  <si>
    <t>KITPAEP.PTE</t>
  </si>
  <si>
    <t>Kol Zsuzsanna</t>
  </si>
  <si>
    <t>KOZQACP.PTE</t>
  </si>
  <si>
    <t>Kornseé Rita Judit</t>
  </si>
  <si>
    <t>KORNQAAP.PTE</t>
  </si>
  <si>
    <t>Kuizs Leila</t>
  </si>
  <si>
    <t>KULOABP.PTE</t>
  </si>
  <si>
    <t>Miklós Tamás</t>
  </si>
  <si>
    <t>MITQAAP.PTE</t>
  </si>
  <si>
    <t>Mozsonics Edit</t>
  </si>
  <si>
    <t>MOEQAAP.PTE</t>
  </si>
  <si>
    <t>Nardai Zoltán</t>
  </si>
  <si>
    <t>NAZPAFP.PTE</t>
  </si>
  <si>
    <t>Neumann László</t>
  </si>
  <si>
    <t>NELQABP.PTE</t>
  </si>
  <si>
    <t>Papp Dániel</t>
  </si>
  <si>
    <t>PADQAAP.PTE</t>
  </si>
  <si>
    <t>Papp Tibor Tamás</t>
  </si>
  <si>
    <t>PATQABP.PTE</t>
  </si>
  <si>
    <t>Petres Zsanett</t>
  </si>
  <si>
    <t>PEZQAAp.PTE</t>
  </si>
  <si>
    <t>Resch Eszter</t>
  </si>
  <si>
    <t>REEQAAP.PTE</t>
  </si>
  <si>
    <t>Ripszám Róbert</t>
  </si>
  <si>
    <t>RIRQAAP.PTE</t>
  </si>
  <si>
    <t>Samu Viktória</t>
  </si>
  <si>
    <t>SAVQAAP.PTE</t>
  </si>
  <si>
    <t>Szabó Éva</t>
  </si>
  <si>
    <t>SZEQAAP.PTE</t>
  </si>
  <si>
    <t>Szabó Krisztina</t>
  </si>
  <si>
    <t>SZKQABP.PTE</t>
  </si>
  <si>
    <t>Szimeonov Péter Zoltán</t>
  </si>
  <si>
    <t>SZPPAIP.PTE</t>
  </si>
  <si>
    <t>Tímár Adrián</t>
  </si>
  <si>
    <t>TIAQAAP.PTE</t>
  </si>
  <si>
    <t>Varga József</t>
  </si>
  <si>
    <t>VAJQAAP.PTE</t>
  </si>
  <si>
    <t>Velényi Szilárd</t>
  </si>
  <si>
    <t>VESQAAP.PTE</t>
  </si>
  <si>
    <t>Vass Viktor</t>
  </si>
  <si>
    <t>VAVQAAP.PTE</t>
  </si>
  <si>
    <t>Zajácz András</t>
  </si>
  <si>
    <t>ZAAQAAP.PTE</t>
  </si>
  <si>
    <t>Zrena Zoltán</t>
  </si>
  <si>
    <t>ZRZQAAP.PTE</t>
  </si>
  <si>
    <t>D. Nagy Kinga</t>
  </si>
  <si>
    <t>DQNQAAP.PTE</t>
  </si>
  <si>
    <t>Győri Hajnalka</t>
  </si>
  <si>
    <t>GYHQAAP.PTE</t>
  </si>
  <si>
    <t>Halász Lilla</t>
  </si>
  <si>
    <t>HALQAAP.PTE</t>
  </si>
  <si>
    <t>Kajdy Györgyi</t>
  </si>
  <si>
    <t>KAGQACP.PTE</t>
  </si>
  <si>
    <t>Kelemen Sándor</t>
  </si>
  <si>
    <t>KESPAAP.PTE</t>
  </si>
  <si>
    <t>Kéri Zsombor Csaba</t>
  </si>
  <si>
    <t>KEZQABP.PTE</t>
  </si>
  <si>
    <t>Kernya Róbert</t>
  </si>
  <si>
    <t>KERPACP.PTE</t>
  </si>
  <si>
    <t>Koncz Kinga</t>
  </si>
  <si>
    <t>KOKQABP.PTE</t>
  </si>
  <si>
    <t>Nagy Dorottya</t>
  </si>
  <si>
    <t>NADQAEP.PTE</t>
  </si>
  <si>
    <t>Pavkovics Lili</t>
  </si>
  <si>
    <t>PALQACP.PTE</t>
  </si>
  <si>
    <t>PIDQAAP.PTE</t>
  </si>
  <si>
    <t>SCZPAAP.PTE</t>
  </si>
  <si>
    <t>Séllei Enikő</t>
  </si>
  <si>
    <t>SEEPAGP.PTE</t>
  </si>
  <si>
    <t>Sipos Éva</t>
  </si>
  <si>
    <t>SIEQAAP.PTE</t>
  </si>
  <si>
    <t>Sümegi János</t>
  </si>
  <si>
    <t>SUJQAAP.PTE</t>
  </si>
  <si>
    <t>Sümegi Ramóna</t>
  </si>
  <si>
    <t>SURPABP.PTE</t>
  </si>
  <si>
    <t>Vámos Alina</t>
  </si>
  <si>
    <t>VAAPAJP.PTE</t>
  </si>
  <si>
    <t>VAKPAFP.PTE</t>
  </si>
  <si>
    <t>Vass Natália</t>
  </si>
  <si>
    <t>VANPAAP.PTE</t>
  </si>
  <si>
    <t>csüt 5-6</t>
  </si>
  <si>
    <t>Ábrahám Balázs</t>
  </si>
  <si>
    <t>Cseke Edina</t>
  </si>
  <si>
    <t>Dajka Bernadett</t>
  </si>
  <si>
    <t>Danis Csongor</t>
  </si>
  <si>
    <t>Hámori Dalida</t>
  </si>
  <si>
    <t>Hermesz Zsófia</t>
  </si>
  <si>
    <t>Homoki Tímea</t>
  </si>
  <si>
    <t>Jerger Barnabás</t>
  </si>
  <si>
    <t>Károlyi Dániel</t>
  </si>
  <si>
    <t>Komáromi Hajnalka</t>
  </si>
  <si>
    <t>Kozma Gábor</t>
  </si>
  <si>
    <t>Lázár Anett</t>
  </si>
  <si>
    <t>Mátrai Eszter</t>
  </si>
  <si>
    <t>Pintér Ákos</t>
  </si>
  <si>
    <t>Sik Judit</t>
  </si>
  <si>
    <t>Süli Bernát</t>
  </si>
  <si>
    <t>ke 7-8</t>
  </si>
  <si>
    <t>SzGy</t>
  </si>
  <si>
    <t>ABBQAAP.PTE</t>
  </si>
  <si>
    <t>CSEQAAP.PTE</t>
  </si>
  <si>
    <t>DABQAAP.PTE</t>
  </si>
  <si>
    <t>DACQAAP.PTE</t>
  </si>
  <si>
    <t>HADQAAP.PTE</t>
  </si>
  <si>
    <t>HEZQAAP.PTE</t>
  </si>
  <si>
    <t>HOTQAAP.PTE</t>
  </si>
  <si>
    <t>JEBNABF.PTE</t>
  </si>
  <si>
    <t>KOHQAAP.PTE</t>
  </si>
  <si>
    <t>LAAQACP.PTE</t>
  </si>
  <si>
    <t>MAENABP.PTE</t>
  </si>
  <si>
    <t>PIAQAAP.PTE</t>
  </si>
  <si>
    <t>SIJQAAP.PTE</t>
  </si>
  <si>
    <t>SUBQAAP.PTE</t>
  </si>
  <si>
    <t>csüt 7-8</t>
  </si>
  <si>
    <t>Bandur László</t>
  </si>
  <si>
    <t>Bordás I. Nóra</t>
  </si>
  <si>
    <t>Daróczi Krisztina</t>
  </si>
  <si>
    <t>Dömse Anna</t>
  </si>
  <si>
    <t>Gölöncsér Zseraldin</t>
  </si>
  <si>
    <t>Gyergász Zsófia</t>
  </si>
  <si>
    <t>Hajda Gáspár</t>
  </si>
  <si>
    <t>Lőrincz Péter</t>
  </si>
  <si>
    <t>Meilinger Nóra</t>
  </si>
  <si>
    <t>Miljanovics Kira</t>
  </si>
  <si>
    <t>Mustyák Renáta</t>
  </si>
  <si>
    <t>Nagy Ágnes</t>
  </si>
  <si>
    <t>Pilaszanovich Dóra</t>
  </si>
  <si>
    <t>Sándor Diána</t>
  </si>
  <si>
    <t>Schleining Petra</t>
  </si>
  <si>
    <t>Sike Ildikó</t>
  </si>
  <si>
    <t>Simon Kornélia</t>
  </si>
  <si>
    <t>Sipos Rebeka</t>
  </si>
  <si>
    <t>Somi Blanka</t>
  </si>
  <si>
    <t>Szapáry Beáta</t>
  </si>
  <si>
    <t>BALQAAP.PTE</t>
  </si>
  <si>
    <t>BOIQABP.PTE</t>
  </si>
  <si>
    <t>DAKQAAP.PTE</t>
  </si>
  <si>
    <t>DOAQABP.PTE</t>
  </si>
  <si>
    <t>GOZQAAP.PTE</t>
  </si>
  <si>
    <t>GYZQAAP.PTE</t>
  </si>
  <si>
    <t>HAGQAAP.PTE</t>
  </si>
  <si>
    <t>LOPPAAP.PTE</t>
  </si>
  <si>
    <t>MENPAAP.PTE</t>
  </si>
  <si>
    <t>MIKQAAP.PTE</t>
  </si>
  <si>
    <t>MURQAAP.PTE</t>
  </si>
  <si>
    <t>NAAPDP.PTE</t>
  </si>
  <si>
    <t>NAAQABP.PTE</t>
  </si>
  <si>
    <t>SADQAAP.PTE</t>
  </si>
  <si>
    <t>SCPQAAP.PTE</t>
  </si>
  <si>
    <t>SIIQAAP.PTE</t>
  </si>
  <si>
    <t>SIKOAAB.PTE</t>
  </si>
  <si>
    <t>SIRQAAP.PTE</t>
  </si>
  <si>
    <t>SOBQABP.PTE</t>
  </si>
  <si>
    <t>SZBPAEP.PTE</t>
  </si>
  <si>
    <t>csüt9-10</t>
  </si>
  <si>
    <t>Arndt Renáta</t>
  </si>
  <si>
    <t>Asbóth Tibor</t>
  </si>
  <si>
    <t>Balassa Piroska</t>
  </si>
  <si>
    <t>Baldauf Mónika</t>
  </si>
  <si>
    <t>Bereczki Győző</t>
  </si>
  <si>
    <t>Csákány Ignác</t>
  </si>
  <si>
    <t>Fekete Gergő</t>
  </si>
  <si>
    <t>Fleischmann Adrián</t>
  </si>
  <si>
    <t xml:space="preserve">Galántai Ivó </t>
  </si>
  <si>
    <t>Goda Sz. Levente</t>
  </si>
  <si>
    <t>Hering Gyula</t>
  </si>
  <si>
    <t>Karácsonyi Kitti</t>
  </si>
  <si>
    <t>Kari Szabolcs</t>
  </si>
  <si>
    <t>Kovács Dávid</t>
  </si>
  <si>
    <t>Kovács Gábor</t>
  </si>
  <si>
    <t>Kovács Zsolt</t>
  </si>
  <si>
    <t>Lehotay-Kéry Eszter</t>
  </si>
  <si>
    <t>Metzinger Ágnes</t>
  </si>
  <si>
    <t>Molnár Dániel</t>
  </si>
  <si>
    <t>Nagy Kata</t>
  </si>
  <si>
    <t>Poroszlai Péter</t>
  </si>
  <si>
    <t>Rézman Zsuzsanna</t>
  </si>
  <si>
    <t>Stettler Milán</t>
  </si>
  <si>
    <t>Tárnoki István</t>
  </si>
  <si>
    <t>Tóth Tamás</t>
  </si>
  <si>
    <t>Turányi József Gábor</t>
  </si>
  <si>
    <t>Varga Ádám</t>
  </si>
  <si>
    <t>Vicze Szabolcs</t>
  </si>
  <si>
    <t>Zibriczky Tamás</t>
  </si>
  <si>
    <t>Zsótér Ádám</t>
  </si>
  <si>
    <t>ARRQAAP.PTE</t>
  </si>
  <si>
    <t>ASTQAAP.PTE</t>
  </si>
  <si>
    <t>BAPQAAP.PTE</t>
  </si>
  <si>
    <t>BAMQAAP.PTE</t>
  </si>
  <si>
    <t>BEAQACP.PTE</t>
  </si>
  <si>
    <t>BEGQAAP.PTE</t>
  </si>
  <si>
    <t>CSIQAAP.PTE</t>
  </si>
  <si>
    <t>FEGQAAP.PTE</t>
  </si>
  <si>
    <t>FLAPACP.PTE</t>
  </si>
  <si>
    <t>GOSQAAP.PTE</t>
  </si>
  <si>
    <t>HEGNAAP:PTE</t>
  </si>
  <si>
    <t>KAKQAAP.PTE</t>
  </si>
  <si>
    <t>KASQACP.PTE</t>
  </si>
  <si>
    <t>KODPADP.PTE</t>
  </si>
  <si>
    <t>KOGQAFP.PTE</t>
  </si>
  <si>
    <t>KOZQADP.PTE</t>
  </si>
  <si>
    <t>LEEQAAP.PTE</t>
  </si>
  <si>
    <t>MEAQACP.PTE</t>
  </si>
  <si>
    <t>MODQACP.PTE</t>
  </si>
  <si>
    <t>NAKQAAP.PTE</t>
  </si>
  <si>
    <t>POPQAAP.PTE</t>
  </si>
  <si>
    <t>REZQAAP.PTE</t>
  </si>
  <si>
    <t>STMQAAP.PTE</t>
  </si>
  <si>
    <t>TAIQABP.PTE</t>
  </si>
  <si>
    <t>TOTQAAP.PTE</t>
  </si>
  <si>
    <t>TUJQAAP.PTE</t>
  </si>
  <si>
    <t>VAAQADP.PTE</t>
  </si>
  <si>
    <t>VISQAAP.PTE</t>
  </si>
  <si>
    <t>ZITQAAP.PTE</t>
  </si>
  <si>
    <t>ZSAQAAP.PTE</t>
  </si>
  <si>
    <t>Kovács Kálmán</t>
  </si>
  <si>
    <t>Atárdics András</t>
  </si>
  <si>
    <t>Tóth Dávid</t>
  </si>
  <si>
    <t>Frecska Viktor</t>
  </si>
  <si>
    <t>ATAQAAP.PTE</t>
  </si>
  <si>
    <t>FRVOAAP.PTE</t>
  </si>
  <si>
    <t>KADPAET.PTE</t>
  </si>
  <si>
    <t>KOKQAEP.PTE</t>
  </si>
  <si>
    <t>KOGQAHP.PTE</t>
  </si>
  <si>
    <t>TODNABP.PTE</t>
  </si>
  <si>
    <t>Mike Krisztina</t>
  </si>
  <si>
    <t>Nagy Ágota</t>
  </si>
  <si>
    <t>Bajusz Tamás</t>
  </si>
  <si>
    <t>Kula Renáta</t>
  </si>
  <si>
    <t>BATQAAP.PTE</t>
  </si>
  <si>
    <t>2. PZH
75</t>
  </si>
  <si>
    <t>ZH össz.
150</t>
  </si>
  <si>
    <t>1. JEGY</t>
  </si>
  <si>
    <t>Bencze Andrea</t>
  </si>
  <si>
    <t>Bekő Judit Nóra</t>
  </si>
  <si>
    <t>Schram Zsuzsanna</t>
  </si>
  <si>
    <t>Basa Ciprián</t>
  </si>
  <si>
    <t>2. JEGY</t>
  </si>
  <si>
    <t>3. JEGY</t>
  </si>
  <si>
    <t>Varga Kristóf</t>
  </si>
  <si>
    <t xml:space="preserve">    0 -  69  elégtelen (1)
  70 -  90  elégséges (2)
  91 -110  közepes (3)
111 -130  jó (4)
131 -150  jeles (5)</t>
  </si>
  <si>
    <t>Pálfalvi-Táborosi Bálint</t>
  </si>
  <si>
    <t>.</t>
  </si>
  <si>
    <t>Galántai Ivett</t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</si>
</sst>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Ft&quot;_);\(#,##0&quot; Ft&quot;\)"/>
    <numFmt numFmtId="173" formatCode="#,##0&quot; Ft&quot;_);[Red]\(#,##0&quot; Ft&quot;\)"/>
    <numFmt numFmtId="174" formatCode="#,##0.00&quot; Ft&quot;_);\(#,##0.00&quot; Ft&quot;\)"/>
    <numFmt numFmtId="175" formatCode="#,##0.00&quot; Ft&quot;_);[Red]\(#,##0.00&quot; Ft&quot;\)"/>
    <numFmt numFmtId="176" formatCode="dd\-mmm\-yy"/>
    <numFmt numFmtId="177" formatCode="dd\-mmm"/>
    <numFmt numFmtId="178" formatCode="m/d"/>
    <numFmt numFmtId="179" formatCode="0.0"/>
    <numFmt numFmtId="180" formatCode="0.00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[$-40E]yyyy/\ mmm/\ d\.;@"/>
    <numFmt numFmtId="186" formatCode="[$-40E]mmmm\ d\.;@"/>
    <numFmt numFmtId="187" formatCode="[$-40E]mmm/\ d\.;@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mmmm\ d\."/>
    <numFmt numFmtId="197" formatCode="mmm/\ d\.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_);\(#,##0\)"/>
    <numFmt numFmtId="207" formatCode="#,##0_);[Red]\(#,##0\)"/>
    <numFmt numFmtId="208" formatCode="#,##0.00_);\(#,##0.00\)"/>
    <numFmt numFmtId="209" formatCode="#,##0.00_);[Red]\(#,##0.00\)"/>
    <numFmt numFmtId="210" formatCode="#\ ?/?"/>
    <numFmt numFmtId="211" formatCode="#\ ??/??"/>
    <numFmt numFmtId="212" formatCode="m/d/yy"/>
    <numFmt numFmtId="213" formatCode="d\-mmm\-yy"/>
    <numFmt numFmtId="214" formatCode="d\-mmm"/>
    <numFmt numFmtId="215" formatCode="m/d/yy\ h:mm"/>
    <numFmt numFmtId="216" formatCode="mmm/yyyy"/>
    <numFmt numFmtId="217" formatCode="m\.\ d\.;@"/>
    <numFmt numFmtId="218" formatCode="m&quot;. &quot;d\.;@"/>
  </numFmts>
  <fonts count="35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7"/>
      <name val="Times New Roman CE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1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4" fillId="0" borderId="0" applyFont="0" applyFill="0" applyBorder="0" applyAlignment="0" applyProtection="0"/>
    <xf numFmtId="0" fontId="4" fillId="0" borderId="10">
      <alignment/>
      <protection/>
    </xf>
  </cellStyleXfs>
  <cellXfs count="60">
    <xf numFmtId="0" fontId="0" fillId="0" borderId="0" xfId="0" applyAlignment="1">
      <alignment/>
    </xf>
    <xf numFmtId="0" fontId="4" fillId="0" borderId="0" xfId="57">
      <alignment/>
      <protection/>
    </xf>
    <xf numFmtId="0" fontId="9" fillId="0" borderId="11" xfId="63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59" applyFont="1" applyBorder="1" applyAlignment="1">
      <alignment vertical="center"/>
      <protection/>
    </xf>
    <xf numFmtId="0" fontId="9" fillId="0" borderId="14" xfId="58" applyFont="1" applyBorder="1" applyAlignment="1">
      <alignment vertical="center"/>
      <protection/>
    </xf>
    <xf numFmtId="0" fontId="9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Fill="1">
      <alignment/>
      <protection/>
    </xf>
    <xf numFmtId="0" fontId="28" fillId="0" borderId="15" xfId="56" applyFont="1" applyBorder="1" applyAlignment="1">
      <alignment horizontal="center" vertical="center"/>
      <protection/>
    </xf>
    <xf numFmtId="0" fontId="28" fillId="0" borderId="16" xfId="56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9" fillId="0" borderId="22" xfId="58" applyFont="1" applyBorder="1" applyAlignment="1">
      <alignment vertical="center"/>
      <protection/>
    </xf>
    <xf numFmtId="0" fontId="9" fillId="0" borderId="23" xfId="63" applyFont="1" applyFill="1" applyBorder="1" applyAlignment="1">
      <alignment vertical="center"/>
      <protection/>
    </xf>
    <xf numFmtId="0" fontId="9" fillId="0" borderId="24" xfId="58" applyFont="1" applyBorder="1" applyAlignment="1">
      <alignment vertical="center"/>
      <protection/>
    </xf>
    <xf numFmtId="0" fontId="0" fillId="0" borderId="22" xfId="59" applyFont="1" applyBorder="1" applyAlignment="1">
      <alignment vertical="center"/>
      <protection/>
    </xf>
    <xf numFmtId="0" fontId="0" fillId="0" borderId="25" xfId="60" applyFont="1" applyFill="1" applyBorder="1" applyAlignment="1">
      <alignment vertical="center"/>
      <protection/>
    </xf>
    <xf numFmtId="0" fontId="28" fillId="0" borderId="26" xfId="56" applyFont="1" applyBorder="1" applyAlignment="1">
      <alignment horizontal="center" vertical="center"/>
      <protection/>
    </xf>
    <xf numFmtId="0" fontId="9" fillId="0" borderId="13" xfId="58" applyFont="1" applyBorder="1" applyAlignment="1">
      <alignment vertical="center"/>
      <protection/>
    </xf>
    <xf numFmtId="0" fontId="9" fillId="0" borderId="27" xfId="58" applyFont="1" applyBorder="1" applyAlignment="1">
      <alignment vertical="center"/>
      <protection/>
    </xf>
    <xf numFmtId="0" fontId="9" fillId="0" borderId="28" xfId="63" applyFont="1" applyFill="1" applyBorder="1" applyAlignment="1">
      <alignment vertical="center"/>
      <protection/>
    </xf>
    <xf numFmtId="0" fontId="9" fillId="0" borderId="29" xfId="58" applyFont="1" applyBorder="1" applyAlignment="1">
      <alignment vertical="center"/>
      <protection/>
    </xf>
    <xf numFmtId="0" fontId="0" fillId="0" borderId="27" xfId="59" applyFont="1" applyBorder="1" applyAlignment="1">
      <alignment vertical="center"/>
      <protection/>
    </xf>
    <xf numFmtId="0" fontId="0" fillId="0" borderId="30" xfId="60" applyFont="1" applyFill="1" applyBorder="1" applyAlignment="1">
      <alignment vertical="center"/>
      <protection/>
    </xf>
    <xf numFmtId="0" fontId="28" fillId="0" borderId="31" xfId="56" applyFont="1" applyBorder="1" applyAlignment="1">
      <alignment horizontal="center" vertical="center"/>
      <protection/>
    </xf>
    <xf numFmtId="0" fontId="28" fillId="0" borderId="32" xfId="56" applyFont="1" applyBorder="1" applyAlignment="1">
      <alignment horizontal="center" vertical="center"/>
      <protection/>
    </xf>
    <xf numFmtId="0" fontId="28" fillId="0" borderId="33" xfId="56" applyFont="1" applyBorder="1" applyAlignment="1">
      <alignment horizontal="center" vertical="center"/>
      <protection/>
    </xf>
    <xf numFmtId="0" fontId="30" fillId="24" borderId="34" xfId="62" applyFont="1" applyFill="1" applyBorder="1" applyAlignment="1" quotePrefix="1">
      <alignment horizontal="center" vertical="center" wrapText="1"/>
      <protection/>
    </xf>
    <xf numFmtId="0" fontId="31" fillId="25" borderId="35" xfId="61" applyNumberFormat="1" applyFont="1" applyFill="1" applyBorder="1" applyAlignment="1">
      <alignment horizontal="center" vertical="center"/>
      <protection/>
    </xf>
    <xf numFmtId="0" fontId="31" fillId="25" borderId="36" xfId="61" applyNumberFormat="1" applyFont="1" applyFill="1" applyBorder="1" applyAlignment="1">
      <alignment horizontal="center" vertical="center"/>
      <protection/>
    </xf>
    <xf numFmtId="0" fontId="31" fillId="25" borderId="37" xfId="61" applyNumberFormat="1" applyFont="1" applyFill="1" applyBorder="1" applyAlignment="1">
      <alignment horizontal="center" vertical="center"/>
      <protection/>
    </xf>
    <xf numFmtId="0" fontId="28" fillId="0" borderId="38" xfId="56" applyFont="1" applyBorder="1" applyAlignment="1">
      <alignment horizontal="center" vertical="center"/>
      <protection/>
    </xf>
    <xf numFmtId="0" fontId="28" fillId="0" borderId="39" xfId="56" applyFont="1" applyBorder="1" applyAlignment="1">
      <alignment horizontal="center" vertical="center"/>
      <protection/>
    </xf>
    <xf numFmtId="0" fontId="28" fillId="0" borderId="40" xfId="5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3" fillId="0" borderId="41" xfId="57" applyFont="1" applyBorder="1" applyAlignment="1">
      <alignment horizontal="center" vertical="center" wrapText="1"/>
      <protection/>
    </xf>
    <xf numFmtId="0" fontId="33" fillId="0" borderId="18" xfId="57" applyFont="1" applyBorder="1" applyAlignment="1">
      <alignment horizontal="center" vertical="center" wrapText="1"/>
      <protection/>
    </xf>
    <xf numFmtId="0" fontId="33" fillId="0" borderId="42" xfId="57" applyFont="1" applyBorder="1" applyAlignment="1">
      <alignment horizontal="center" vertical="center" wrapText="1"/>
      <protection/>
    </xf>
    <xf numFmtId="0" fontId="9" fillId="0" borderId="43" xfId="58" applyFont="1" applyBorder="1" applyAlignment="1">
      <alignment vertical="center"/>
      <protection/>
    </xf>
    <xf numFmtId="0" fontId="9" fillId="0" borderId="43" xfId="63" applyFont="1" applyFill="1" applyBorder="1" applyAlignment="1">
      <alignment vertical="center"/>
      <protection/>
    </xf>
    <xf numFmtId="0" fontId="0" fillId="0" borderId="43" xfId="60" applyFont="1" applyFill="1" applyBorder="1" applyAlignment="1">
      <alignment vertical="center"/>
      <protection/>
    </xf>
    <xf numFmtId="0" fontId="0" fillId="0" borderId="43" xfId="59" applyFont="1" applyFill="1" applyBorder="1" applyAlignment="1">
      <alignment vertical="center"/>
      <protection/>
    </xf>
    <xf numFmtId="0" fontId="28" fillId="0" borderId="43" xfId="56" applyFont="1" applyFill="1" applyBorder="1" applyAlignment="1">
      <alignment horizontal="center" vertical="center"/>
      <protection/>
    </xf>
    <xf numFmtId="0" fontId="31" fillId="0" borderId="43" xfId="61" applyNumberFormat="1" applyFont="1" applyFill="1" applyBorder="1" applyAlignment="1">
      <alignment horizontal="center" vertical="center"/>
      <protection/>
    </xf>
    <xf numFmtId="0" fontId="7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50" xfId="0" applyFont="1" applyBorder="1" applyAlignment="1">
      <alignment horizontal="left" vertical="center" wrapText="1"/>
    </xf>
    <xf numFmtId="0" fontId="34" fillId="0" borderId="51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04tav_ep_tm" xfId="56"/>
    <cellStyle name="Normál_06osz_mech_pontok" xfId="57"/>
    <cellStyle name="Normál_07osz_mech_pontok" xfId="58"/>
    <cellStyle name="Normál_1eö9920" xfId="59"/>
    <cellStyle name="Normál_1EVKRTBB" xfId="60"/>
    <cellStyle name="Normál_javitott04tmep" xfId="61"/>
    <cellStyle name="Normál_jelenléti" xfId="62"/>
    <cellStyle name="Normál_tmponto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zabó É.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view="pageBreakPreview" zoomScaleSheetLayoutView="100" zoomScalePageLayoutView="0" workbookViewId="0" topLeftCell="C145">
      <selection activeCell="L149" sqref="L149"/>
    </sheetView>
  </sheetViews>
  <sheetFormatPr defaultColWidth="10.5" defaultRowHeight="12.75"/>
  <cols>
    <col min="1" max="1" width="4.83203125" style="6" bestFit="1" customWidth="1"/>
    <col min="2" max="2" width="4" style="6" bestFit="1" customWidth="1"/>
    <col min="3" max="3" width="11" style="6" bestFit="1" customWidth="1"/>
    <col min="4" max="4" width="4.16015625" style="7" bestFit="1" customWidth="1"/>
    <col min="5" max="5" width="18.83203125" style="8" customWidth="1"/>
    <col min="6" max="7" width="6.83203125" style="1" customWidth="1"/>
    <col min="8" max="8" width="9" style="1" customWidth="1"/>
    <col min="9" max="11" width="6.83203125" style="1" customWidth="1"/>
    <col min="12" max="12" width="9" style="1" customWidth="1"/>
    <col min="13" max="13" width="6.83203125" style="1" customWidth="1"/>
    <col min="14" max="14" width="10.5" style="1" customWidth="1"/>
    <col min="15" max="15" width="6.83203125" style="1" customWidth="1"/>
    <col min="16" max="16384" width="10.5" style="1" customWidth="1"/>
  </cols>
  <sheetData>
    <row r="1" spans="3:14" s="38" customFormat="1" ht="79.5" customHeight="1" thickBot="1">
      <c r="C1" s="39"/>
      <c r="E1" s="40" t="s">
        <v>411</v>
      </c>
      <c r="M1" s="50"/>
      <c r="N1" s="50"/>
    </row>
    <row r="2" spans="1:15" ht="36.75" thickBot="1">
      <c r="A2" s="11" t="s">
        <v>18</v>
      </c>
      <c r="B2" s="12" t="s">
        <v>19</v>
      </c>
      <c r="C2" s="13" t="s">
        <v>1</v>
      </c>
      <c r="D2" s="14" t="s">
        <v>5</v>
      </c>
      <c r="E2" s="15" t="s">
        <v>0</v>
      </c>
      <c r="F2" s="41" t="s">
        <v>16</v>
      </c>
      <c r="G2" s="42" t="s">
        <v>17</v>
      </c>
      <c r="H2" s="43" t="s">
        <v>402</v>
      </c>
      <c r="I2" s="31" t="s">
        <v>403</v>
      </c>
      <c r="J2" s="41" t="s">
        <v>82</v>
      </c>
      <c r="K2" s="41" t="s">
        <v>401</v>
      </c>
      <c r="L2" s="43" t="s">
        <v>402</v>
      </c>
      <c r="M2" s="31" t="s">
        <v>408</v>
      </c>
      <c r="N2" s="43" t="s">
        <v>23</v>
      </c>
      <c r="O2" s="31" t="s">
        <v>409</v>
      </c>
    </row>
    <row r="3" spans="1:15" ht="18" customHeight="1">
      <c r="A3" s="16" t="s">
        <v>268</v>
      </c>
      <c r="B3" s="17" t="s">
        <v>269</v>
      </c>
      <c r="C3" s="18" t="s">
        <v>270</v>
      </c>
      <c r="D3" s="19">
        <v>1</v>
      </c>
      <c r="E3" s="20" t="s">
        <v>252</v>
      </c>
      <c r="F3" s="21">
        <v>64</v>
      </c>
      <c r="G3" s="29">
        <v>44</v>
      </c>
      <c r="H3" s="36">
        <f>SUM(F3:G3)</f>
        <v>108</v>
      </c>
      <c r="I3" s="32">
        <f>IF(H3&lt;=69,1,IF(H3&lt;=90,2,IF(H3&lt;=110,3,IF(H3&lt;=130,4,5))))</f>
        <v>3</v>
      </c>
      <c r="J3" s="21"/>
      <c r="K3" s="21"/>
      <c r="L3" s="36"/>
      <c r="M3" s="32"/>
      <c r="N3" s="35"/>
      <c r="O3" s="32"/>
    </row>
    <row r="4" spans="1:15" ht="18" customHeight="1">
      <c r="A4" s="22" t="s">
        <v>138</v>
      </c>
      <c r="B4" s="2" t="s">
        <v>137</v>
      </c>
      <c r="C4" s="5" t="s">
        <v>140</v>
      </c>
      <c r="D4" s="4">
        <v>2</v>
      </c>
      <c r="E4" s="3" t="s">
        <v>139</v>
      </c>
      <c r="F4" s="9">
        <v>49</v>
      </c>
      <c r="G4" s="10"/>
      <c r="H4" s="36">
        <f aca="true" t="shared" si="0" ref="H4:H65">SUM(F4:G4)</f>
        <v>49</v>
      </c>
      <c r="I4" s="33">
        <f aca="true" t="shared" si="1" ref="I4:I67">IF(H4&lt;=69,1,IF(H4&lt;=90,2,IF(H4&lt;=110,3,IF(H4&lt;=130,4,5))))</f>
        <v>1</v>
      </c>
      <c r="J4" s="9"/>
      <c r="K4" s="9">
        <v>14.5</v>
      </c>
      <c r="L4" s="36">
        <f>IF(ISBLANK(J4),SUM(F4,K4),SUM(G4,J4))</f>
        <v>63.5</v>
      </c>
      <c r="M4" s="33">
        <f>IF(L4&lt;=69,1,IF(L4&lt;=90,2,IF(L4&lt;=110,3,IF(L4&lt;=130,4,5))))</f>
        <v>1</v>
      </c>
      <c r="N4" s="36"/>
      <c r="O4" s="33"/>
    </row>
    <row r="5" spans="1:15" ht="18" customHeight="1">
      <c r="A5" s="22" t="s">
        <v>325</v>
      </c>
      <c r="B5" s="2" t="s">
        <v>269</v>
      </c>
      <c r="C5" s="5" t="s">
        <v>356</v>
      </c>
      <c r="D5" s="4">
        <v>3</v>
      </c>
      <c r="E5" s="3" t="s">
        <v>326</v>
      </c>
      <c r="F5" s="9">
        <v>43</v>
      </c>
      <c r="G5" s="10">
        <v>41</v>
      </c>
      <c r="H5" s="36">
        <f t="shared" si="0"/>
        <v>84</v>
      </c>
      <c r="I5" s="33">
        <f t="shared" si="1"/>
        <v>2</v>
      </c>
      <c r="J5" s="9"/>
      <c r="K5" s="9"/>
      <c r="L5" s="36"/>
      <c r="M5" s="33"/>
      <c r="N5" s="36"/>
      <c r="O5" s="33"/>
    </row>
    <row r="6" spans="1:15" ht="18" customHeight="1">
      <c r="A6" s="22" t="s">
        <v>325</v>
      </c>
      <c r="B6" s="2" t="s">
        <v>269</v>
      </c>
      <c r="C6" s="5" t="s">
        <v>357</v>
      </c>
      <c r="D6" s="4">
        <v>4</v>
      </c>
      <c r="E6" s="3" t="s">
        <v>327</v>
      </c>
      <c r="F6" s="9">
        <v>47</v>
      </c>
      <c r="G6" s="10">
        <v>33</v>
      </c>
      <c r="H6" s="36">
        <f t="shared" si="0"/>
        <v>80</v>
      </c>
      <c r="I6" s="33">
        <f t="shared" si="1"/>
        <v>2</v>
      </c>
      <c r="J6" s="9"/>
      <c r="K6" s="9"/>
      <c r="L6" s="36"/>
      <c r="M6" s="33"/>
      <c r="N6" s="36"/>
      <c r="O6" s="33"/>
    </row>
    <row r="7" spans="1:15" ht="18" customHeight="1" thickBot="1">
      <c r="A7" s="23" t="s">
        <v>268</v>
      </c>
      <c r="B7" s="24" t="s">
        <v>269</v>
      </c>
      <c r="C7" s="25" t="s">
        <v>390</v>
      </c>
      <c r="D7" s="26">
        <v>5</v>
      </c>
      <c r="E7" s="27" t="s">
        <v>387</v>
      </c>
      <c r="F7" s="28">
        <v>10</v>
      </c>
      <c r="G7" s="30"/>
      <c r="H7" s="37">
        <f t="shared" si="0"/>
        <v>10</v>
      </c>
      <c r="I7" s="34">
        <f t="shared" si="1"/>
        <v>1</v>
      </c>
      <c r="J7" s="28"/>
      <c r="K7" s="28"/>
      <c r="L7" s="37"/>
      <c r="M7" s="34"/>
      <c r="N7" s="37"/>
      <c r="O7" s="34"/>
    </row>
    <row r="8" spans="1:15" ht="18" customHeight="1">
      <c r="A8" s="16" t="s">
        <v>325</v>
      </c>
      <c r="B8" s="17" t="s">
        <v>269</v>
      </c>
      <c r="C8" s="18" t="s">
        <v>400</v>
      </c>
      <c r="D8" s="19">
        <v>6</v>
      </c>
      <c r="E8" s="20" t="s">
        <v>398</v>
      </c>
      <c r="F8" s="21">
        <v>15</v>
      </c>
      <c r="G8" s="29">
        <v>50</v>
      </c>
      <c r="H8" s="35">
        <f t="shared" si="0"/>
        <v>65</v>
      </c>
      <c r="I8" s="32">
        <f t="shared" si="1"/>
        <v>1</v>
      </c>
      <c r="J8" s="21">
        <v>6</v>
      </c>
      <c r="K8" s="21"/>
      <c r="L8" s="36">
        <f>IF(ISBLANK(J8),SUM(F8,K8),SUM(G8,J8))</f>
        <v>56</v>
      </c>
      <c r="M8" s="32">
        <f>IF(L8&lt;=69,1,IF(L8&lt;=90,2,IF(L8&lt;=110,3,IF(L8&lt;=130,4,5))))</f>
        <v>1</v>
      </c>
      <c r="N8" s="35"/>
      <c r="O8" s="32"/>
    </row>
    <row r="9" spans="1:15" ht="18" customHeight="1">
      <c r="A9" s="22" t="s">
        <v>136</v>
      </c>
      <c r="B9" s="2" t="s">
        <v>137</v>
      </c>
      <c r="C9" s="5" t="s">
        <v>84</v>
      </c>
      <c r="D9" s="4">
        <v>7</v>
      </c>
      <c r="E9" s="3" t="s">
        <v>83</v>
      </c>
      <c r="F9" s="9">
        <v>5</v>
      </c>
      <c r="G9" s="10">
        <v>9</v>
      </c>
      <c r="H9" s="36">
        <f t="shared" si="0"/>
        <v>14</v>
      </c>
      <c r="I9" s="33">
        <f t="shared" si="1"/>
        <v>1</v>
      </c>
      <c r="J9" s="9">
        <v>16</v>
      </c>
      <c r="K9" s="9"/>
      <c r="L9" s="36">
        <f>IF(ISBLANK(J9),SUM(F9,K9),SUM(G9,J9))</f>
        <v>25</v>
      </c>
      <c r="M9" s="33">
        <f>IF(L9&lt;=69,1,IF(L9&lt;=90,2,IF(L9&lt;=110,3,IF(L9&lt;=130,4,5))))</f>
        <v>1</v>
      </c>
      <c r="N9" s="36">
        <v>2</v>
      </c>
      <c r="O9" s="33">
        <f>IF(N9&lt;=69,1,IF(N9&lt;=90,2,IF(N9&lt;=110,3,IF(N9&lt;=130,4,5))))</f>
        <v>1</v>
      </c>
    </row>
    <row r="10" spans="1:15" ht="18" customHeight="1">
      <c r="A10" s="22" t="s">
        <v>325</v>
      </c>
      <c r="B10" s="2" t="s">
        <v>269</v>
      </c>
      <c r="C10" s="5" t="s">
        <v>358</v>
      </c>
      <c r="D10" s="4">
        <v>8</v>
      </c>
      <c r="E10" s="3" t="s">
        <v>328</v>
      </c>
      <c r="F10" s="9">
        <v>19</v>
      </c>
      <c r="G10" s="10">
        <v>28</v>
      </c>
      <c r="H10" s="36">
        <f t="shared" si="0"/>
        <v>47</v>
      </c>
      <c r="I10" s="33">
        <f t="shared" si="1"/>
        <v>1</v>
      </c>
      <c r="J10" s="9">
        <v>29</v>
      </c>
      <c r="K10" s="9"/>
      <c r="L10" s="36">
        <f>IF(ISBLANK(J10),SUM(F10,K10),SUM(G10,J10))</f>
        <v>57</v>
      </c>
      <c r="M10" s="33">
        <f>IF(L10&lt;=69,1,IF(L10&lt;=90,2,IF(L10&lt;=110,3,IF(L10&lt;=130,4,5))))</f>
        <v>1</v>
      </c>
      <c r="N10" s="36">
        <v>24</v>
      </c>
      <c r="O10" s="33">
        <f>IF(N10&lt;=69,1,IF(N10&lt;=90,2,IF(N10&lt;=110,3,IF(N10&lt;=130,4,5))))</f>
        <v>1</v>
      </c>
    </row>
    <row r="11" spans="1:15" ht="18" customHeight="1">
      <c r="A11" s="22" t="s">
        <v>325</v>
      </c>
      <c r="B11" s="2" t="s">
        <v>269</v>
      </c>
      <c r="C11" s="5" t="s">
        <v>359</v>
      </c>
      <c r="D11" s="4">
        <v>9</v>
      </c>
      <c r="E11" s="3" t="s">
        <v>329</v>
      </c>
      <c r="F11" s="9">
        <v>35</v>
      </c>
      <c r="G11" s="10">
        <v>35</v>
      </c>
      <c r="H11" s="36">
        <f t="shared" si="0"/>
        <v>70</v>
      </c>
      <c r="I11" s="33">
        <f t="shared" si="1"/>
        <v>2</v>
      </c>
      <c r="J11" s="9"/>
      <c r="K11" s="9"/>
      <c r="L11" s="36"/>
      <c r="M11" s="33"/>
      <c r="N11" s="36"/>
      <c r="O11" s="33"/>
    </row>
    <row r="12" spans="1:15" ht="18" customHeight="1" thickBot="1">
      <c r="A12" s="23" t="s">
        <v>284</v>
      </c>
      <c r="B12" s="24" t="s">
        <v>269</v>
      </c>
      <c r="C12" s="25" t="s">
        <v>305</v>
      </c>
      <c r="D12" s="26">
        <v>10</v>
      </c>
      <c r="E12" s="27" t="s">
        <v>285</v>
      </c>
      <c r="F12" s="28">
        <v>32</v>
      </c>
      <c r="G12" s="30">
        <v>50</v>
      </c>
      <c r="H12" s="37">
        <f t="shared" si="0"/>
        <v>82</v>
      </c>
      <c r="I12" s="34">
        <f t="shared" si="1"/>
        <v>2</v>
      </c>
      <c r="J12" s="28"/>
      <c r="K12" s="28"/>
      <c r="L12" s="37"/>
      <c r="M12" s="34"/>
      <c r="N12" s="37"/>
      <c r="O12" s="34"/>
    </row>
    <row r="13" spans="1:15" ht="18" customHeight="1">
      <c r="A13" s="16" t="s">
        <v>138</v>
      </c>
      <c r="B13" s="17" t="s">
        <v>137</v>
      </c>
      <c r="C13" s="18" t="s">
        <v>141</v>
      </c>
      <c r="D13" s="19">
        <v>11</v>
      </c>
      <c r="E13" s="20" t="s">
        <v>407</v>
      </c>
      <c r="F13" s="21">
        <v>6</v>
      </c>
      <c r="G13" s="29">
        <v>9</v>
      </c>
      <c r="H13" s="35">
        <f t="shared" si="0"/>
        <v>15</v>
      </c>
      <c r="I13" s="32">
        <f t="shared" si="1"/>
        <v>1</v>
      </c>
      <c r="J13" s="21"/>
      <c r="K13" s="21"/>
      <c r="L13" s="36"/>
      <c r="M13" s="32"/>
      <c r="N13" s="35"/>
      <c r="O13" s="32"/>
    </row>
    <row r="14" spans="1:15" ht="18" customHeight="1">
      <c r="A14" s="22" t="s">
        <v>81</v>
      </c>
      <c r="B14" s="2" t="s">
        <v>14</v>
      </c>
      <c r="C14" s="5" t="s">
        <v>54</v>
      </c>
      <c r="D14" s="4">
        <v>12</v>
      </c>
      <c r="E14" s="3" t="s">
        <v>53</v>
      </c>
      <c r="F14" s="9">
        <v>34</v>
      </c>
      <c r="G14" s="10">
        <v>42</v>
      </c>
      <c r="H14" s="36">
        <f t="shared" si="0"/>
        <v>76</v>
      </c>
      <c r="I14" s="33">
        <f t="shared" si="1"/>
        <v>2</v>
      </c>
      <c r="J14" s="9"/>
      <c r="K14" s="9"/>
      <c r="L14" s="36"/>
      <c r="M14" s="33"/>
      <c r="N14" s="36"/>
      <c r="O14" s="33"/>
    </row>
    <row r="15" spans="1:15" ht="18" customHeight="1">
      <c r="A15" s="22" t="s">
        <v>136</v>
      </c>
      <c r="B15" s="2" t="s">
        <v>137</v>
      </c>
      <c r="C15" s="5" t="s">
        <v>85</v>
      </c>
      <c r="D15" s="4">
        <v>13</v>
      </c>
      <c r="E15" s="3" t="s">
        <v>405</v>
      </c>
      <c r="F15" s="9">
        <v>22</v>
      </c>
      <c r="G15" s="10">
        <v>43</v>
      </c>
      <c r="H15" s="36">
        <f t="shared" si="0"/>
        <v>65</v>
      </c>
      <c r="I15" s="33">
        <f t="shared" si="1"/>
        <v>1</v>
      </c>
      <c r="J15" s="9">
        <v>10</v>
      </c>
      <c r="K15" s="9"/>
      <c r="L15" s="36">
        <f>IF(ISBLANK(J15),SUM(F15,K15),SUM(G15,J15))</f>
        <v>53</v>
      </c>
      <c r="M15" s="33">
        <f>IF(L15&lt;=69,1,IF(L15&lt;=90,2,IF(L15&lt;=110,3,IF(L15&lt;=130,4,5))))</f>
        <v>1</v>
      </c>
      <c r="N15" s="36">
        <v>16</v>
      </c>
      <c r="O15" s="33">
        <f>IF(N15&lt;=69,1,IF(N15&lt;=90,2,IF(N15&lt;=110,3,IF(N15&lt;=130,4,5))))</f>
        <v>1</v>
      </c>
    </row>
    <row r="16" spans="1:15" ht="18" customHeight="1">
      <c r="A16" s="22" t="s">
        <v>325</v>
      </c>
      <c r="B16" s="2" t="s">
        <v>269</v>
      </c>
      <c r="C16" s="5" t="s">
        <v>360</v>
      </c>
      <c r="D16" s="4">
        <v>14</v>
      </c>
      <c r="E16" s="3" t="s">
        <v>404</v>
      </c>
      <c r="F16" s="9">
        <v>19</v>
      </c>
      <c r="G16" s="10">
        <v>22</v>
      </c>
      <c r="H16" s="36">
        <f t="shared" si="0"/>
        <v>41</v>
      </c>
      <c r="I16" s="33">
        <f t="shared" si="1"/>
        <v>1</v>
      </c>
      <c r="J16" s="9">
        <v>10</v>
      </c>
      <c r="K16" s="9"/>
      <c r="L16" s="36">
        <f>IF(ISBLANK(J16),SUM(F16,K16),SUM(G16,J16))</f>
        <v>32</v>
      </c>
      <c r="M16" s="33">
        <f>IF(L16&lt;=69,1,IF(L16&lt;=90,2,IF(L16&lt;=110,3,IF(L16&lt;=130,4,5))))</f>
        <v>1</v>
      </c>
      <c r="N16" s="36">
        <v>57.5</v>
      </c>
      <c r="O16" s="33">
        <f>IF(N16&lt;=69,1,IF(N16&lt;=90,2,IF(N16&lt;=110,3,IF(N16&lt;=130,4,5))))</f>
        <v>1</v>
      </c>
    </row>
    <row r="17" spans="1:15" ht="18" customHeight="1" thickBot="1">
      <c r="A17" s="23" t="s">
        <v>81</v>
      </c>
      <c r="B17" s="24" t="s">
        <v>14</v>
      </c>
      <c r="C17" s="25" t="s">
        <v>56</v>
      </c>
      <c r="D17" s="26">
        <v>15</v>
      </c>
      <c r="E17" s="27" t="s">
        <v>55</v>
      </c>
      <c r="F17" s="28">
        <v>42</v>
      </c>
      <c r="G17" s="30">
        <v>59.5</v>
      </c>
      <c r="H17" s="37">
        <f t="shared" si="0"/>
        <v>101.5</v>
      </c>
      <c r="I17" s="34">
        <f t="shared" si="1"/>
        <v>3</v>
      </c>
      <c r="J17" s="28"/>
      <c r="K17" s="28"/>
      <c r="L17" s="37"/>
      <c r="M17" s="34"/>
      <c r="N17" s="37"/>
      <c r="O17" s="34"/>
    </row>
    <row r="18" spans="1:15" ht="18" customHeight="1">
      <c r="A18" s="16" t="s">
        <v>325</v>
      </c>
      <c r="B18" s="17" t="s">
        <v>269</v>
      </c>
      <c r="C18" s="18" t="s">
        <v>361</v>
      </c>
      <c r="D18" s="19">
        <v>16</v>
      </c>
      <c r="E18" s="20" t="s">
        <v>330</v>
      </c>
      <c r="F18" s="21">
        <v>10</v>
      </c>
      <c r="G18" s="29">
        <v>8</v>
      </c>
      <c r="H18" s="35">
        <f t="shared" si="0"/>
        <v>18</v>
      </c>
      <c r="I18" s="32">
        <f t="shared" si="1"/>
        <v>1</v>
      </c>
      <c r="J18" s="21"/>
      <c r="K18" s="21"/>
      <c r="L18" s="36"/>
      <c r="M18" s="32"/>
      <c r="N18" s="35">
        <v>42</v>
      </c>
      <c r="O18" s="33">
        <f>IF(N18&lt;=69,1,IF(N18&lt;=90,2,IF(N18&lt;=110,3,IF(N18&lt;=130,4,5))))</f>
        <v>1</v>
      </c>
    </row>
    <row r="19" spans="1:15" ht="18" customHeight="1">
      <c r="A19" s="22" t="s">
        <v>138</v>
      </c>
      <c r="B19" s="2" t="s">
        <v>137</v>
      </c>
      <c r="C19" s="5" t="s">
        <v>145</v>
      </c>
      <c r="D19" s="4">
        <v>17</v>
      </c>
      <c r="E19" s="3" t="s">
        <v>144</v>
      </c>
      <c r="F19" s="9">
        <v>17</v>
      </c>
      <c r="G19" s="10">
        <v>35.5</v>
      </c>
      <c r="H19" s="36">
        <f t="shared" si="0"/>
        <v>52.5</v>
      </c>
      <c r="I19" s="33">
        <f t="shared" si="1"/>
        <v>1</v>
      </c>
      <c r="J19" s="9">
        <v>15</v>
      </c>
      <c r="K19" s="9"/>
      <c r="L19" s="36">
        <f>IF(ISBLANK(J19),SUM(F19,K19),SUM(G19,J19))</f>
        <v>50.5</v>
      </c>
      <c r="M19" s="33">
        <f>IF(L19&lt;=69,1,IF(L19&lt;=90,2,IF(L19&lt;=110,3,IF(L19&lt;=130,4,5))))</f>
        <v>1</v>
      </c>
      <c r="N19" s="36">
        <v>26</v>
      </c>
      <c r="O19" s="33">
        <f>IF(N19&lt;=69,1,IF(N19&lt;=90,2,IF(N19&lt;=110,3,IF(N19&lt;=130,4,5))))</f>
        <v>1</v>
      </c>
    </row>
    <row r="20" spans="1:15" ht="18" customHeight="1">
      <c r="A20" s="22" t="s">
        <v>138</v>
      </c>
      <c r="B20" s="2" t="s">
        <v>137</v>
      </c>
      <c r="C20" s="5" t="s">
        <v>143</v>
      </c>
      <c r="D20" s="4">
        <v>18</v>
      </c>
      <c r="E20" s="3" t="s">
        <v>142</v>
      </c>
      <c r="F20" s="9">
        <v>12</v>
      </c>
      <c r="G20" s="10">
        <v>6</v>
      </c>
      <c r="H20" s="36">
        <f t="shared" si="0"/>
        <v>18</v>
      </c>
      <c r="I20" s="33">
        <f t="shared" si="1"/>
        <v>1</v>
      </c>
      <c r="J20" s="9"/>
      <c r="K20" s="9"/>
      <c r="L20" s="36"/>
      <c r="M20" s="33"/>
      <c r="N20" s="36"/>
      <c r="O20" s="33"/>
    </row>
    <row r="21" spans="1:15" ht="18" customHeight="1">
      <c r="A21" s="22" t="s">
        <v>284</v>
      </c>
      <c r="B21" s="2" t="s">
        <v>269</v>
      </c>
      <c r="C21" s="5" t="s">
        <v>306</v>
      </c>
      <c r="D21" s="4">
        <v>19</v>
      </c>
      <c r="E21" s="3" t="s">
        <v>286</v>
      </c>
      <c r="F21" s="9">
        <v>8</v>
      </c>
      <c r="G21" s="10">
        <v>15</v>
      </c>
      <c r="H21" s="36">
        <f t="shared" si="0"/>
        <v>23</v>
      </c>
      <c r="I21" s="33">
        <f t="shared" si="1"/>
        <v>1</v>
      </c>
      <c r="J21" s="9"/>
      <c r="K21" s="9"/>
      <c r="L21" s="36"/>
      <c r="M21" s="33"/>
      <c r="N21" s="36">
        <v>10</v>
      </c>
      <c r="O21" s="33">
        <f>IF(N21&lt;=69,1,IF(N21&lt;=90,2,IF(N21&lt;=110,3,IF(N21&lt;=130,4,5))))</f>
        <v>1</v>
      </c>
    </row>
    <row r="22" spans="1:15" ht="18" customHeight="1" thickBot="1">
      <c r="A22" s="23" t="s">
        <v>136</v>
      </c>
      <c r="B22" s="24" t="s">
        <v>137</v>
      </c>
      <c r="C22" s="25" t="s">
        <v>87</v>
      </c>
      <c r="D22" s="26">
        <v>20</v>
      </c>
      <c r="E22" s="27" t="s">
        <v>86</v>
      </c>
      <c r="F22" s="28">
        <v>26</v>
      </c>
      <c r="G22" s="30">
        <v>49</v>
      </c>
      <c r="H22" s="37">
        <f t="shared" si="0"/>
        <v>75</v>
      </c>
      <c r="I22" s="34">
        <f t="shared" si="1"/>
        <v>2</v>
      </c>
      <c r="J22" s="28"/>
      <c r="K22" s="28"/>
      <c r="L22" s="37"/>
      <c r="M22" s="34"/>
      <c r="N22" s="37"/>
      <c r="O22" s="34"/>
    </row>
    <row r="23" spans="1:15" ht="18" customHeight="1">
      <c r="A23" s="16" t="s">
        <v>15</v>
      </c>
      <c r="B23" s="17" t="s">
        <v>14</v>
      </c>
      <c r="C23" s="18" t="s">
        <v>25</v>
      </c>
      <c r="D23" s="19">
        <v>21</v>
      </c>
      <c r="E23" s="20" t="s">
        <v>24</v>
      </c>
      <c r="F23" s="21">
        <v>37</v>
      </c>
      <c r="G23" s="29">
        <v>25</v>
      </c>
      <c r="H23" s="35">
        <f t="shared" si="0"/>
        <v>62</v>
      </c>
      <c r="I23" s="32">
        <f t="shared" si="1"/>
        <v>1</v>
      </c>
      <c r="J23" s="21"/>
      <c r="K23" s="21">
        <v>8.5</v>
      </c>
      <c r="L23" s="36">
        <f>IF(ISBLANK(J23),SUM(F23,K23),SUM(G23,J23))</f>
        <v>45.5</v>
      </c>
      <c r="M23" s="32">
        <f>IF(L23&lt;=69,1,IF(L23&lt;=90,2,IF(L23&lt;=110,3,IF(L23&lt;=130,4,5))))</f>
        <v>1</v>
      </c>
      <c r="N23" s="35">
        <v>39</v>
      </c>
      <c r="O23" s="33">
        <f>IF(N23&lt;=69,1,IF(N23&lt;=90,2,IF(N23&lt;=110,3,IF(N23&lt;=130,4,5))))</f>
        <v>1</v>
      </c>
    </row>
    <row r="24" spans="1:15" ht="18" customHeight="1">
      <c r="A24" s="22" t="s">
        <v>138</v>
      </c>
      <c r="B24" s="2" t="s">
        <v>137</v>
      </c>
      <c r="C24" s="5" t="s">
        <v>151</v>
      </c>
      <c r="D24" s="4">
        <v>22</v>
      </c>
      <c r="E24" s="3" t="s">
        <v>150</v>
      </c>
      <c r="F24" s="9">
        <v>9</v>
      </c>
      <c r="G24" s="10"/>
      <c r="H24" s="36">
        <f t="shared" si="0"/>
        <v>9</v>
      </c>
      <c r="I24" s="33">
        <f t="shared" si="1"/>
        <v>1</v>
      </c>
      <c r="J24" s="9"/>
      <c r="K24" s="9"/>
      <c r="L24" s="36"/>
      <c r="M24" s="33"/>
      <c r="N24" s="36"/>
      <c r="O24" s="33"/>
    </row>
    <row r="25" spans="1:15" ht="18" customHeight="1">
      <c r="A25" s="22" t="s">
        <v>325</v>
      </c>
      <c r="B25" s="2" t="s">
        <v>269</v>
      </c>
      <c r="C25" s="5" t="s">
        <v>362</v>
      </c>
      <c r="D25" s="4">
        <v>23</v>
      </c>
      <c r="E25" s="3" t="s">
        <v>331</v>
      </c>
      <c r="F25" s="9">
        <v>13</v>
      </c>
      <c r="G25" s="10">
        <v>63.5</v>
      </c>
      <c r="H25" s="36">
        <f t="shared" si="0"/>
        <v>76.5</v>
      </c>
      <c r="I25" s="33">
        <f t="shared" si="1"/>
        <v>2</v>
      </c>
      <c r="J25" s="9">
        <v>11</v>
      </c>
      <c r="K25" s="9"/>
      <c r="L25" s="36">
        <f>IF(ISBLANK(J25),SUM(F25,K25),SUM(G25,J25))</f>
        <v>74.5</v>
      </c>
      <c r="M25" s="33">
        <f>IF(L25&lt;=69,1,IF(L25&lt;=90,2,IF(L25&lt;=110,3,IF(L25&lt;=130,4,5))))</f>
        <v>2</v>
      </c>
      <c r="N25" s="36"/>
      <c r="O25" s="33"/>
    </row>
    <row r="26" spans="1:15" ht="18" customHeight="1">
      <c r="A26" s="22" t="s">
        <v>268</v>
      </c>
      <c r="B26" s="2" t="s">
        <v>269</v>
      </c>
      <c r="C26" s="5" t="s">
        <v>271</v>
      </c>
      <c r="D26" s="4">
        <v>24</v>
      </c>
      <c r="E26" s="3" t="s">
        <v>253</v>
      </c>
      <c r="F26" s="9">
        <v>11</v>
      </c>
      <c r="G26" s="10">
        <v>7</v>
      </c>
      <c r="H26" s="36">
        <f t="shared" si="0"/>
        <v>18</v>
      </c>
      <c r="I26" s="33">
        <f t="shared" si="1"/>
        <v>1</v>
      </c>
      <c r="J26" s="9"/>
      <c r="K26" s="9"/>
      <c r="L26" s="36"/>
      <c r="M26" s="33"/>
      <c r="N26" s="36"/>
      <c r="O26" s="33"/>
    </row>
    <row r="27" spans="1:15" ht="18" customHeight="1" thickBot="1">
      <c r="A27" s="23" t="s">
        <v>138</v>
      </c>
      <c r="B27" s="24" t="s">
        <v>137</v>
      </c>
      <c r="C27" s="25" t="s">
        <v>147</v>
      </c>
      <c r="D27" s="26">
        <v>25</v>
      </c>
      <c r="E27" s="27" t="s">
        <v>146</v>
      </c>
      <c r="F27" s="28">
        <v>16</v>
      </c>
      <c r="G27" s="30">
        <v>23.5</v>
      </c>
      <c r="H27" s="37">
        <f t="shared" si="0"/>
        <v>39.5</v>
      </c>
      <c r="I27" s="34">
        <f t="shared" si="1"/>
        <v>1</v>
      </c>
      <c r="J27" s="28"/>
      <c r="K27" s="28"/>
      <c r="L27" s="37"/>
      <c r="M27" s="34"/>
      <c r="N27" s="37"/>
      <c r="O27" s="34"/>
    </row>
    <row r="28" spans="1:15" ht="18" customHeight="1">
      <c r="A28" s="16" t="s">
        <v>138</v>
      </c>
      <c r="B28" s="17" t="s">
        <v>137</v>
      </c>
      <c r="C28" s="18" t="s">
        <v>149</v>
      </c>
      <c r="D28" s="19">
        <v>26</v>
      </c>
      <c r="E28" s="20" t="s">
        <v>148</v>
      </c>
      <c r="F28" s="21">
        <v>3</v>
      </c>
      <c r="G28" s="29">
        <v>18</v>
      </c>
      <c r="H28" s="35">
        <f t="shared" si="0"/>
        <v>21</v>
      </c>
      <c r="I28" s="32">
        <f t="shared" si="1"/>
        <v>1</v>
      </c>
      <c r="J28" s="21">
        <v>8</v>
      </c>
      <c r="K28" s="21"/>
      <c r="L28" s="36">
        <f>IF(ISBLANK(J28),SUM(F28,K28),SUM(G28,J28))</f>
        <v>26</v>
      </c>
      <c r="M28" s="32">
        <f>IF(L28&lt;=69,1,IF(L28&lt;=90,2,IF(L28&lt;=110,3,IF(L28&lt;=130,4,5))))</f>
        <v>1</v>
      </c>
      <c r="N28" s="35">
        <v>9</v>
      </c>
      <c r="O28" s="33">
        <f>IF(N28&lt;=69,1,IF(N28&lt;=90,2,IF(N28&lt;=110,3,IF(N28&lt;=130,4,5))))</f>
        <v>1</v>
      </c>
    </row>
    <row r="29" spans="1:15" ht="18" customHeight="1">
      <c r="A29" s="22" t="s">
        <v>15</v>
      </c>
      <c r="B29" s="2" t="s">
        <v>14</v>
      </c>
      <c r="C29" s="5" t="s">
        <v>7</v>
      </c>
      <c r="D29" s="4">
        <v>27</v>
      </c>
      <c r="E29" s="3" t="s">
        <v>6</v>
      </c>
      <c r="F29" s="9">
        <v>26</v>
      </c>
      <c r="G29" s="10">
        <v>44.5</v>
      </c>
      <c r="H29" s="36">
        <f t="shared" si="0"/>
        <v>70.5</v>
      </c>
      <c r="I29" s="33">
        <f t="shared" si="1"/>
        <v>2</v>
      </c>
      <c r="J29" s="9"/>
      <c r="K29" s="9"/>
      <c r="L29" s="36"/>
      <c r="M29" s="33"/>
      <c r="N29" s="36"/>
      <c r="O29" s="33"/>
    </row>
    <row r="30" spans="1:15" ht="18" customHeight="1">
      <c r="A30" s="22" t="s">
        <v>251</v>
      </c>
      <c r="B30" s="2" t="s">
        <v>137</v>
      </c>
      <c r="C30" s="5" t="s">
        <v>217</v>
      </c>
      <c r="D30" s="4">
        <v>28</v>
      </c>
      <c r="E30" s="3" t="s">
        <v>216</v>
      </c>
      <c r="F30" s="9">
        <v>16</v>
      </c>
      <c r="G30" s="10">
        <v>50</v>
      </c>
      <c r="H30" s="36">
        <f t="shared" si="0"/>
        <v>66</v>
      </c>
      <c r="I30" s="33">
        <f t="shared" si="1"/>
        <v>1</v>
      </c>
      <c r="J30" s="9">
        <v>41</v>
      </c>
      <c r="K30" s="9"/>
      <c r="L30" s="36">
        <f>IF(ISBLANK(J30),SUM(F30,K30),SUM(G30,J30))</f>
        <v>91</v>
      </c>
      <c r="M30" s="33">
        <f>IF(L30&lt;=69,1,IF(L30&lt;=90,2,IF(L30&lt;=110,3,IF(L30&lt;=130,4,5))))</f>
        <v>3</v>
      </c>
      <c r="N30" s="36"/>
      <c r="O30" s="33"/>
    </row>
    <row r="31" spans="1:15" ht="18" customHeight="1">
      <c r="A31" s="22" t="s">
        <v>268</v>
      </c>
      <c r="B31" s="2" t="s">
        <v>269</v>
      </c>
      <c r="C31" s="5" t="s">
        <v>272</v>
      </c>
      <c r="D31" s="4">
        <v>29</v>
      </c>
      <c r="E31" s="3" t="s">
        <v>254</v>
      </c>
      <c r="F31" s="9">
        <v>0</v>
      </c>
      <c r="G31" s="10"/>
      <c r="H31" s="36">
        <f t="shared" si="0"/>
        <v>0</v>
      </c>
      <c r="I31" s="33">
        <f t="shared" si="1"/>
        <v>1</v>
      </c>
      <c r="J31" s="9"/>
      <c r="K31" s="9"/>
      <c r="L31" s="36"/>
      <c r="M31" s="33"/>
      <c r="N31" s="36"/>
      <c r="O31" s="33"/>
    </row>
    <row r="32" spans="1:15" ht="18" customHeight="1" thickBot="1">
      <c r="A32" s="23" t="s">
        <v>268</v>
      </c>
      <c r="B32" s="24" t="s">
        <v>269</v>
      </c>
      <c r="C32" s="25" t="s">
        <v>273</v>
      </c>
      <c r="D32" s="26">
        <v>30</v>
      </c>
      <c r="E32" s="27" t="s">
        <v>255</v>
      </c>
      <c r="F32" s="28">
        <v>10</v>
      </c>
      <c r="G32" s="30"/>
      <c r="H32" s="37">
        <f t="shared" si="0"/>
        <v>10</v>
      </c>
      <c r="I32" s="34">
        <f t="shared" si="1"/>
        <v>1</v>
      </c>
      <c r="J32" s="28"/>
      <c r="K32" s="28"/>
      <c r="L32" s="37"/>
      <c r="M32" s="34"/>
      <c r="N32" s="37"/>
      <c r="O32" s="34"/>
    </row>
    <row r="33" spans="1:15" ht="18" customHeight="1">
      <c r="A33" s="16" t="s">
        <v>138</v>
      </c>
      <c r="B33" s="17" t="s">
        <v>137</v>
      </c>
      <c r="C33" s="18" t="s">
        <v>153</v>
      </c>
      <c r="D33" s="19">
        <v>31</v>
      </c>
      <c r="E33" s="20" t="s">
        <v>152</v>
      </c>
      <c r="F33" s="21">
        <v>19</v>
      </c>
      <c r="G33" s="29">
        <v>12</v>
      </c>
      <c r="H33" s="36">
        <f t="shared" si="0"/>
        <v>31</v>
      </c>
      <c r="I33" s="32">
        <f t="shared" si="1"/>
        <v>1</v>
      </c>
      <c r="J33" s="21"/>
      <c r="K33" s="21">
        <v>8.5</v>
      </c>
      <c r="L33" s="36">
        <f>IF(ISBLANK(J33),SUM(F33,K33),SUM(G33,J33))</f>
        <v>27.5</v>
      </c>
      <c r="M33" s="32">
        <f>IF(L33&lt;=69,1,IF(L33&lt;=90,2,IF(L33&lt;=110,3,IF(L33&lt;=130,4,5))))</f>
        <v>1</v>
      </c>
      <c r="N33" s="35"/>
      <c r="O33" s="32"/>
    </row>
    <row r="34" spans="1:15" ht="18" customHeight="1">
      <c r="A34" s="22" t="s">
        <v>284</v>
      </c>
      <c r="B34" s="2" t="s">
        <v>269</v>
      </c>
      <c r="C34" s="5" t="s">
        <v>307</v>
      </c>
      <c r="D34" s="4">
        <v>32</v>
      </c>
      <c r="E34" s="3" t="s">
        <v>287</v>
      </c>
      <c r="F34" s="9">
        <v>54</v>
      </c>
      <c r="G34" s="10">
        <v>66.5</v>
      </c>
      <c r="H34" s="36">
        <f t="shared" si="0"/>
        <v>120.5</v>
      </c>
      <c r="I34" s="33">
        <f t="shared" si="1"/>
        <v>4</v>
      </c>
      <c r="J34" s="9"/>
      <c r="K34" s="9"/>
      <c r="L34" s="36"/>
      <c r="M34" s="33"/>
      <c r="N34" s="36"/>
      <c r="O34" s="33"/>
    </row>
    <row r="35" spans="1:15" ht="18" customHeight="1">
      <c r="A35" s="22" t="s">
        <v>138</v>
      </c>
      <c r="B35" s="2" t="s">
        <v>137</v>
      </c>
      <c r="C35" s="5" t="s">
        <v>155</v>
      </c>
      <c r="D35" s="4">
        <v>33</v>
      </c>
      <c r="E35" s="3" t="s">
        <v>154</v>
      </c>
      <c r="F35" s="9">
        <v>50</v>
      </c>
      <c r="G35" s="10">
        <v>10</v>
      </c>
      <c r="H35" s="36">
        <f t="shared" si="0"/>
        <v>60</v>
      </c>
      <c r="I35" s="33">
        <f t="shared" si="1"/>
        <v>1</v>
      </c>
      <c r="J35" s="9"/>
      <c r="K35" s="9">
        <v>14</v>
      </c>
      <c r="L35" s="36">
        <f>IF(ISBLANK(J35),SUM(F35,K35),SUM(G35,J35))</f>
        <v>64</v>
      </c>
      <c r="M35" s="33">
        <f>IF(L35&lt;=69,1,IF(L35&lt;=90,2,IF(L35&lt;=110,3,IF(L35&lt;=130,4,5))))</f>
        <v>1</v>
      </c>
      <c r="N35" s="36">
        <v>10</v>
      </c>
      <c r="O35" s="33">
        <f>IF(N35&lt;=69,1,IF(N35&lt;=90,2,IF(N35&lt;=110,3,IF(N35&lt;=130,4,5))))</f>
        <v>1</v>
      </c>
    </row>
    <row r="36" spans="1:15" ht="18" customHeight="1">
      <c r="A36" s="22" t="s">
        <v>284</v>
      </c>
      <c r="B36" s="2" t="s">
        <v>269</v>
      </c>
      <c r="C36" s="5" t="s">
        <v>308</v>
      </c>
      <c r="D36" s="4">
        <v>34</v>
      </c>
      <c r="E36" s="3" t="s">
        <v>288</v>
      </c>
      <c r="F36" s="9">
        <v>13</v>
      </c>
      <c r="G36" s="10">
        <v>23</v>
      </c>
      <c r="H36" s="36">
        <f t="shared" si="0"/>
        <v>36</v>
      </c>
      <c r="I36" s="33">
        <f t="shared" si="1"/>
        <v>1</v>
      </c>
      <c r="J36" s="9">
        <v>20</v>
      </c>
      <c r="K36" s="9"/>
      <c r="L36" s="36">
        <f>IF(ISBLANK(J36),SUM(F36,K36),SUM(G36,J36))</f>
        <v>43</v>
      </c>
      <c r="M36" s="33">
        <f>IF(L36&lt;=69,1,IF(L36&lt;=90,2,IF(L36&lt;=110,3,IF(L36&lt;=130,4,5))))</f>
        <v>1</v>
      </c>
      <c r="N36" s="36">
        <v>24</v>
      </c>
      <c r="O36" s="33">
        <f>IF(N36&lt;=69,1,IF(N36&lt;=90,2,IF(N36&lt;=110,3,IF(N36&lt;=130,4,5))))</f>
        <v>1</v>
      </c>
    </row>
    <row r="37" spans="1:15" ht="18" customHeight="1" thickBot="1">
      <c r="A37" s="23" t="s">
        <v>325</v>
      </c>
      <c r="B37" s="24" t="s">
        <v>269</v>
      </c>
      <c r="C37" s="25" t="s">
        <v>363</v>
      </c>
      <c r="D37" s="26">
        <v>35</v>
      </c>
      <c r="E37" s="27" t="s">
        <v>332</v>
      </c>
      <c r="F37" s="28">
        <v>20</v>
      </c>
      <c r="G37" s="30">
        <v>17</v>
      </c>
      <c r="H37" s="37">
        <f t="shared" si="0"/>
        <v>37</v>
      </c>
      <c r="I37" s="34">
        <f t="shared" si="1"/>
        <v>1</v>
      </c>
      <c r="J37" s="28"/>
      <c r="K37" s="28"/>
      <c r="L37" s="37"/>
      <c r="M37" s="34"/>
      <c r="N37" s="37">
        <v>14</v>
      </c>
      <c r="O37" s="33">
        <f>IF(N37&lt;=69,1,IF(N37&lt;=90,2,IF(N37&lt;=110,3,IF(N37&lt;=130,4,5))))</f>
        <v>1</v>
      </c>
    </row>
    <row r="38" spans="1:15" ht="18" customHeight="1">
      <c r="A38" s="16" t="s">
        <v>81</v>
      </c>
      <c r="B38" s="17" t="s">
        <v>14</v>
      </c>
      <c r="C38" s="18" t="s">
        <v>58</v>
      </c>
      <c r="D38" s="19">
        <v>36</v>
      </c>
      <c r="E38" s="20" t="s">
        <v>57</v>
      </c>
      <c r="F38" s="21">
        <v>57</v>
      </c>
      <c r="G38" s="29">
        <v>60</v>
      </c>
      <c r="H38" s="35">
        <f t="shared" si="0"/>
        <v>117</v>
      </c>
      <c r="I38" s="32">
        <f t="shared" si="1"/>
        <v>4</v>
      </c>
      <c r="J38" s="21"/>
      <c r="K38" s="21"/>
      <c r="L38" s="36"/>
      <c r="M38" s="32"/>
      <c r="N38" s="35"/>
      <c r="O38" s="32"/>
    </row>
    <row r="39" spans="1:15" ht="18" customHeight="1">
      <c r="A39" s="22" t="s">
        <v>138</v>
      </c>
      <c r="B39" s="2" t="s">
        <v>137</v>
      </c>
      <c r="C39" s="5" t="s">
        <v>157</v>
      </c>
      <c r="D39" s="4">
        <v>37</v>
      </c>
      <c r="E39" s="3" t="s">
        <v>156</v>
      </c>
      <c r="F39" s="9">
        <v>22</v>
      </c>
      <c r="G39" s="10">
        <v>44</v>
      </c>
      <c r="H39" s="36">
        <f t="shared" si="0"/>
        <v>66</v>
      </c>
      <c r="I39" s="33">
        <f t="shared" si="1"/>
        <v>1</v>
      </c>
      <c r="J39" s="9">
        <v>17</v>
      </c>
      <c r="K39" s="9"/>
      <c r="L39" s="36">
        <f>IF(ISBLANK(J39),SUM(F39,K39),SUM(G39,J39))</f>
        <v>61</v>
      </c>
      <c r="M39" s="33">
        <f>IF(L39&lt;=69,1,IF(L39&lt;=90,2,IF(L39&lt;=110,3,IF(L39&lt;=130,4,5))))</f>
        <v>1</v>
      </c>
      <c r="N39" s="36">
        <v>53.5</v>
      </c>
      <c r="O39" s="33">
        <f>IF(N39&lt;=69,1,IF(N39&lt;=90,2,IF(N39&lt;=110,3,IF(N39&lt;=130,4,5))))</f>
        <v>1</v>
      </c>
    </row>
    <row r="40" spans="1:15" ht="18" customHeight="1">
      <c r="A40" s="22" t="s">
        <v>325</v>
      </c>
      <c r="B40" s="2" t="s">
        <v>269</v>
      </c>
      <c r="C40" s="5" t="s">
        <v>364</v>
      </c>
      <c r="D40" s="4">
        <v>38</v>
      </c>
      <c r="E40" s="3" t="s">
        <v>333</v>
      </c>
      <c r="F40" s="9">
        <v>18</v>
      </c>
      <c r="G40" s="10">
        <v>40</v>
      </c>
      <c r="H40" s="36">
        <f t="shared" si="0"/>
        <v>58</v>
      </c>
      <c r="I40" s="33">
        <f t="shared" si="1"/>
        <v>1</v>
      </c>
      <c r="J40" s="9">
        <v>12</v>
      </c>
      <c r="K40" s="9"/>
      <c r="L40" s="36">
        <f>IF(ISBLANK(J40),SUM(F40,K40),SUM(G40,J40))</f>
        <v>52</v>
      </c>
      <c r="M40" s="33">
        <f>IF(L40&lt;=69,1,IF(L40&lt;=90,2,IF(L40&lt;=110,3,IF(L40&lt;=130,4,5))))</f>
        <v>1</v>
      </c>
      <c r="N40" s="36">
        <v>43.5</v>
      </c>
      <c r="O40" s="33">
        <f>IF(N40&lt;=69,1,IF(N40&lt;=90,2,IF(N40&lt;=110,3,IF(N40&lt;=130,4,5))))</f>
        <v>1</v>
      </c>
    </row>
    <row r="41" spans="1:15" ht="18" customHeight="1">
      <c r="A41" s="22" t="s">
        <v>138</v>
      </c>
      <c r="B41" s="2" t="s">
        <v>137</v>
      </c>
      <c r="C41" s="5" t="s">
        <v>159</v>
      </c>
      <c r="D41" s="4">
        <v>39</v>
      </c>
      <c r="E41" s="3" t="s">
        <v>158</v>
      </c>
      <c r="F41" s="9">
        <v>58</v>
      </c>
      <c r="G41" s="10">
        <v>49</v>
      </c>
      <c r="H41" s="36">
        <f t="shared" si="0"/>
        <v>107</v>
      </c>
      <c r="I41" s="33">
        <f t="shared" si="1"/>
        <v>3</v>
      </c>
      <c r="J41" s="9"/>
      <c r="K41" s="9"/>
      <c r="L41" s="36"/>
      <c r="M41" s="33"/>
      <c r="N41" s="36"/>
      <c r="O41" s="33"/>
    </row>
    <row r="42" spans="1:15" ht="18" customHeight="1" thickBot="1">
      <c r="A42" s="23" t="s">
        <v>268</v>
      </c>
      <c r="B42" s="24" t="s">
        <v>269</v>
      </c>
      <c r="C42" s="25" t="s">
        <v>391</v>
      </c>
      <c r="D42" s="26">
        <v>40</v>
      </c>
      <c r="E42" s="27" t="s">
        <v>389</v>
      </c>
      <c r="F42" s="28">
        <v>61</v>
      </c>
      <c r="G42" s="30">
        <v>53.5</v>
      </c>
      <c r="H42" s="37">
        <f t="shared" si="0"/>
        <v>114.5</v>
      </c>
      <c r="I42" s="34">
        <f t="shared" si="1"/>
        <v>4</v>
      </c>
      <c r="J42" s="28"/>
      <c r="K42" s="28"/>
      <c r="L42" s="37"/>
      <c r="M42" s="34"/>
      <c r="N42" s="37"/>
      <c r="O42" s="34"/>
    </row>
    <row r="43" spans="1:15" ht="18" customHeight="1">
      <c r="A43" s="16" t="s">
        <v>81</v>
      </c>
      <c r="B43" s="17" t="s">
        <v>14</v>
      </c>
      <c r="C43" s="18" t="s">
        <v>60</v>
      </c>
      <c r="D43" s="19">
        <v>41</v>
      </c>
      <c r="E43" s="20" t="s">
        <v>59</v>
      </c>
      <c r="F43" s="21">
        <v>51</v>
      </c>
      <c r="G43" s="29">
        <v>73</v>
      </c>
      <c r="H43" s="35">
        <f t="shared" si="0"/>
        <v>124</v>
      </c>
      <c r="I43" s="32">
        <f t="shared" si="1"/>
        <v>4</v>
      </c>
      <c r="J43" s="21"/>
      <c r="K43" s="21"/>
      <c r="L43" s="36"/>
      <c r="M43" s="32"/>
      <c r="N43" s="35"/>
      <c r="O43" s="32"/>
    </row>
    <row r="44" spans="1:15" ht="18" customHeight="1">
      <c r="A44" s="22" t="s">
        <v>15</v>
      </c>
      <c r="B44" s="2" t="s">
        <v>14</v>
      </c>
      <c r="C44" s="5" t="s">
        <v>27</v>
      </c>
      <c r="D44" s="4">
        <v>42</v>
      </c>
      <c r="E44" s="3" t="s">
        <v>26</v>
      </c>
      <c r="F44" s="9">
        <v>46</v>
      </c>
      <c r="G44" s="10">
        <v>37</v>
      </c>
      <c r="H44" s="36">
        <f t="shared" si="0"/>
        <v>83</v>
      </c>
      <c r="I44" s="33">
        <f t="shared" si="1"/>
        <v>2</v>
      </c>
      <c r="J44" s="9"/>
      <c r="K44" s="9"/>
      <c r="L44" s="36"/>
      <c r="M44" s="33"/>
      <c r="N44" s="36"/>
      <c r="O44" s="33"/>
    </row>
    <row r="45" spans="1:15" ht="18" customHeight="1">
      <c r="A45" s="22" t="s">
        <v>136</v>
      </c>
      <c r="B45" s="2" t="s">
        <v>137</v>
      </c>
      <c r="C45" s="5" t="s">
        <v>89</v>
      </c>
      <c r="D45" s="4">
        <v>43</v>
      </c>
      <c r="E45" s="3" t="s">
        <v>414</v>
      </c>
      <c r="F45" s="9">
        <v>12</v>
      </c>
      <c r="G45" s="10">
        <v>11</v>
      </c>
      <c r="H45" s="36">
        <f t="shared" si="0"/>
        <v>23</v>
      </c>
      <c r="I45" s="33">
        <f t="shared" si="1"/>
        <v>1</v>
      </c>
      <c r="J45" s="9"/>
      <c r="K45" s="9"/>
      <c r="L45" s="36"/>
      <c r="M45" s="33"/>
      <c r="N45" s="36"/>
      <c r="O45" s="33"/>
    </row>
    <row r="46" spans="1:15" ht="18" customHeight="1">
      <c r="A46" s="22" t="s">
        <v>325</v>
      </c>
      <c r="B46" s="2" t="s">
        <v>269</v>
      </c>
      <c r="C46" s="5" t="s">
        <v>89</v>
      </c>
      <c r="D46" s="4">
        <v>44</v>
      </c>
      <c r="E46" s="3" t="s">
        <v>334</v>
      </c>
      <c r="F46" s="9"/>
      <c r="G46" s="10"/>
      <c r="H46" s="36">
        <f t="shared" si="0"/>
        <v>0</v>
      </c>
      <c r="I46" s="33">
        <f t="shared" si="1"/>
        <v>1</v>
      </c>
      <c r="J46" s="9"/>
      <c r="K46" s="9"/>
      <c r="L46" s="36"/>
      <c r="M46" s="33"/>
      <c r="N46" s="36">
        <v>20</v>
      </c>
      <c r="O46" s="33">
        <f>IF(N46&lt;=69,1,IF(N46&lt;=90,2,IF(N46&lt;=110,3,IF(N46&lt;=130,4,5))))</f>
        <v>1</v>
      </c>
    </row>
    <row r="47" spans="1:15" ht="18" customHeight="1" thickBot="1">
      <c r="A47" s="23" t="s">
        <v>15</v>
      </c>
      <c r="B47" s="24" t="s">
        <v>14</v>
      </c>
      <c r="C47" s="25" t="s">
        <v>29</v>
      </c>
      <c r="D47" s="26">
        <v>45</v>
      </c>
      <c r="E47" s="27" t="s">
        <v>28</v>
      </c>
      <c r="F47" s="28">
        <v>43.5</v>
      </c>
      <c r="G47" s="30">
        <v>35</v>
      </c>
      <c r="H47" s="37">
        <f t="shared" si="0"/>
        <v>78.5</v>
      </c>
      <c r="I47" s="34">
        <f t="shared" si="1"/>
        <v>2</v>
      </c>
      <c r="J47" s="28"/>
      <c r="K47" s="28"/>
      <c r="L47" s="37"/>
      <c r="M47" s="34"/>
      <c r="N47" s="37"/>
      <c r="O47" s="34"/>
    </row>
    <row r="48" spans="1:15" ht="18" customHeight="1">
      <c r="A48" s="16" t="s">
        <v>325</v>
      </c>
      <c r="B48" s="17" t="s">
        <v>269</v>
      </c>
      <c r="C48" s="18" t="s">
        <v>365</v>
      </c>
      <c r="D48" s="19">
        <v>46</v>
      </c>
      <c r="E48" s="20" t="s">
        <v>335</v>
      </c>
      <c r="F48" s="21">
        <v>27</v>
      </c>
      <c r="G48" s="29">
        <v>43</v>
      </c>
      <c r="H48" s="35">
        <f t="shared" si="0"/>
        <v>70</v>
      </c>
      <c r="I48" s="32">
        <f t="shared" si="1"/>
        <v>2</v>
      </c>
      <c r="J48" s="21"/>
      <c r="K48" s="21"/>
      <c r="L48" s="36"/>
      <c r="M48" s="32"/>
      <c r="N48" s="35"/>
      <c r="O48" s="32"/>
    </row>
    <row r="49" spans="1:15" ht="18" customHeight="1">
      <c r="A49" s="22" t="s">
        <v>284</v>
      </c>
      <c r="B49" s="2" t="s">
        <v>269</v>
      </c>
      <c r="C49" s="5" t="s">
        <v>309</v>
      </c>
      <c r="D49" s="4">
        <v>47</v>
      </c>
      <c r="E49" s="3" t="s">
        <v>289</v>
      </c>
      <c r="F49" s="9">
        <v>4</v>
      </c>
      <c r="G49" s="10">
        <v>10</v>
      </c>
      <c r="H49" s="36">
        <f t="shared" si="0"/>
        <v>14</v>
      </c>
      <c r="I49" s="33">
        <f t="shared" si="1"/>
        <v>1</v>
      </c>
      <c r="J49" s="9">
        <v>12</v>
      </c>
      <c r="K49" s="9"/>
      <c r="L49" s="36">
        <f>IF(ISBLANK(J49),SUM(F49,K49),SUM(G49,J49))</f>
        <v>22</v>
      </c>
      <c r="M49" s="33">
        <f>IF(L49&lt;=69,1,IF(L49&lt;=90,2,IF(L49&lt;=110,3,IF(L49&lt;=130,4,5))))</f>
        <v>1</v>
      </c>
      <c r="N49" s="36">
        <v>42</v>
      </c>
      <c r="O49" s="33">
        <f>IF(N49&lt;=69,1,IF(N49&lt;=90,2,IF(N49&lt;=110,3,IF(N49&lt;=130,4,5))))</f>
        <v>1</v>
      </c>
    </row>
    <row r="50" spans="1:15" ht="18" customHeight="1">
      <c r="A50" s="22" t="s">
        <v>284</v>
      </c>
      <c r="B50" s="2" t="s">
        <v>269</v>
      </c>
      <c r="C50" s="5" t="s">
        <v>310</v>
      </c>
      <c r="D50" s="4">
        <v>48</v>
      </c>
      <c r="E50" s="3" t="s">
        <v>290</v>
      </c>
      <c r="F50" s="9">
        <v>22</v>
      </c>
      <c r="G50" s="10">
        <v>50.5</v>
      </c>
      <c r="H50" s="36">
        <f t="shared" si="0"/>
        <v>72.5</v>
      </c>
      <c r="I50" s="33">
        <f t="shared" si="1"/>
        <v>2</v>
      </c>
      <c r="J50" s="9"/>
      <c r="K50" s="9"/>
      <c r="L50" s="36"/>
      <c r="M50" s="33"/>
      <c r="N50" s="36"/>
      <c r="O50" s="33"/>
    </row>
    <row r="51" spans="1:15" ht="18" customHeight="1">
      <c r="A51" s="22" t="s">
        <v>251</v>
      </c>
      <c r="B51" s="2" t="s">
        <v>137</v>
      </c>
      <c r="C51" s="5" t="s">
        <v>219</v>
      </c>
      <c r="D51" s="4">
        <v>49</v>
      </c>
      <c r="E51" s="3" t="s">
        <v>218</v>
      </c>
      <c r="F51" s="9">
        <v>0</v>
      </c>
      <c r="G51" s="10"/>
      <c r="H51" s="36">
        <f t="shared" si="0"/>
        <v>0</v>
      </c>
      <c r="I51" s="33">
        <f t="shared" si="1"/>
        <v>1</v>
      </c>
      <c r="J51" s="9"/>
      <c r="K51" s="9"/>
      <c r="L51" s="36"/>
      <c r="M51" s="33"/>
      <c r="N51" s="36"/>
      <c r="O51" s="33"/>
    </row>
    <row r="52" spans="1:15" ht="18" customHeight="1" thickBot="1">
      <c r="A52" s="23" t="s">
        <v>284</v>
      </c>
      <c r="B52" s="24" t="s">
        <v>269</v>
      </c>
      <c r="C52" s="25" t="s">
        <v>311</v>
      </c>
      <c r="D52" s="26">
        <v>50</v>
      </c>
      <c r="E52" s="27" t="s">
        <v>291</v>
      </c>
      <c r="F52" s="28">
        <v>4</v>
      </c>
      <c r="G52" s="30"/>
      <c r="H52" s="37">
        <f t="shared" si="0"/>
        <v>4</v>
      </c>
      <c r="I52" s="34">
        <f t="shared" si="1"/>
        <v>1</v>
      </c>
      <c r="J52" s="28"/>
      <c r="K52" s="28"/>
      <c r="L52" s="37"/>
      <c r="M52" s="34"/>
      <c r="N52" s="37"/>
      <c r="O52" s="34"/>
    </row>
    <row r="53" spans="1:15" ht="18" customHeight="1">
      <c r="A53" s="16" t="s">
        <v>15</v>
      </c>
      <c r="B53" s="17" t="s">
        <v>14</v>
      </c>
      <c r="C53" s="18" t="s">
        <v>31</v>
      </c>
      <c r="D53" s="19">
        <v>51</v>
      </c>
      <c r="E53" s="20" t="s">
        <v>30</v>
      </c>
      <c r="F53" s="21">
        <v>38</v>
      </c>
      <c r="G53" s="29">
        <v>47.5</v>
      </c>
      <c r="H53" s="35">
        <f t="shared" si="0"/>
        <v>85.5</v>
      </c>
      <c r="I53" s="32">
        <f t="shared" si="1"/>
        <v>2</v>
      </c>
      <c r="J53" s="21"/>
      <c r="K53" s="21"/>
      <c r="L53" s="36"/>
      <c r="M53" s="32"/>
      <c r="N53" s="35"/>
      <c r="O53" s="32"/>
    </row>
    <row r="54" spans="1:15" ht="18" customHeight="1">
      <c r="A54" s="22" t="s">
        <v>136</v>
      </c>
      <c r="B54" s="2" t="s">
        <v>137</v>
      </c>
      <c r="C54" s="5" t="s">
        <v>91</v>
      </c>
      <c r="D54" s="4">
        <v>52</v>
      </c>
      <c r="E54" s="3" t="s">
        <v>90</v>
      </c>
      <c r="F54" s="9">
        <v>8</v>
      </c>
      <c r="G54" s="10">
        <v>6</v>
      </c>
      <c r="H54" s="36">
        <f t="shared" si="0"/>
        <v>14</v>
      </c>
      <c r="I54" s="33">
        <f t="shared" si="1"/>
        <v>1</v>
      </c>
      <c r="J54" s="9">
        <v>2</v>
      </c>
      <c r="K54" s="9"/>
      <c r="L54" s="36"/>
      <c r="M54" s="33"/>
      <c r="N54" s="36">
        <v>22</v>
      </c>
      <c r="O54" s="33">
        <f>IF(N54&lt;=69,1,IF(N54&lt;=90,2,IF(N54&lt;=110,3,IF(N54&lt;=130,4,5))))</f>
        <v>1</v>
      </c>
    </row>
    <row r="55" spans="1:15" ht="18" customHeight="1">
      <c r="A55" s="22" t="s">
        <v>251</v>
      </c>
      <c r="B55" s="2" t="s">
        <v>137</v>
      </c>
      <c r="C55" s="5" t="s">
        <v>221</v>
      </c>
      <c r="D55" s="4">
        <v>53</v>
      </c>
      <c r="E55" s="3" t="s">
        <v>220</v>
      </c>
      <c r="F55" s="9">
        <v>25</v>
      </c>
      <c r="G55" s="10">
        <v>46</v>
      </c>
      <c r="H55" s="36">
        <f t="shared" si="0"/>
        <v>71</v>
      </c>
      <c r="I55" s="33">
        <f t="shared" si="1"/>
        <v>2</v>
      </c>
      <c r="J55" s="9"/>
      <c r="K55" s="9"/>
      <c r="L55" s="36"/>
      <c r="M55" s="33"/>
      <c r="N55" s="36"/>
      <c r="O55" s="33"/>
    </row>
    <row r="56" spans="1:15" ht="18" customHeight="1">
      <c r="A56" s="22" t="s">
        <v>268</v>
      </c>
      <c r="B56" s="2" t="s">
        <v>269</v>
      </c>
      <c r="C56" s="5" t="s">
        <v>274</v>
      </c>
      <c r="D56" s="4">
        <v>54</v>
      </c>
      <c r="E56" s="3" t="s">
        <v>256</v>
      </c>
      <c r="F56" s="9">
        <v>7</v>
      </c>
      <c r="G56" s="10"/>
      <c r="H56" s="36">
        <f t="shared" si="0"/>
        <v>7</v>
      </c>
      <c r="I56" s="33">
        <f t="shared" si="1"/>
        <v>1</v>
      </c>
      <c r="J56" s="9"/>
      <c r="K56" s="9"/>
      <c r="L56" s="36"/>
      <c r="M56" s="33"/>
      <c r="N56" s="36"/>
      <c r="O56" s="33"/>
    </row>
    <row r="57" spans="1:15" ht="18" customHeight="1" thickBot="1">
      <c r="A57" s="23" t="s">
        <v>325</v>
      </c>
      <c r="B57" s="24" t="s">
        <v>269</v>
      </c>
      <c r="C57" s="25" t="s">
        <v>366</v>
      </c>
      <c r="D57" s="26">
        <v>55</v>
      </c>
      <c r="E57" s="27" t="s">
        <v>336</v>
      </c>
      <c r="F57" s="28">
        <v>27</v>
      </c>
      <c r="G57" s="30"/>
      <c r="H57" s="37">
        <f t="shared" si="0"/>
        <v>27</v>
      </c>
      <c r="I57" s="34">
        <f t="shared" si="1"/>
        <v>1</v>
      </c>
      <c r="J57" s="28"/>
      <c r="K57" s="28"/>
      <c r="L57" s="37"/>
      <c r="M57" s="34"/>
      <c r="N57" s="37"/>
      <c r="O57" s="34"/>
    </row>
    <row r="58" spans="1:15" ht="18" customHeight="1">
      <c r="A58" s="16" t="s">
        <v>268</v>
      </c>
      <c r="B58" s="17" t="s">
        <v>269</v>
      </c>
      <c r="C58" s="18" t="s">
        <v>275</v>
      </c>
      <c r="D58" s="19">
        <v>56</v>
      </c>
      <c r="E58" s="20" t="s">
        <v>257</v>
      </c>
      <c r="F58" s="21">
        <v>6</v>
      </c>
      <c r="G58" s="29"/>
      <c r="H58" s="35">
        <f t="shared" si="0"/>
        <v>6</v>
      </c>
      <c r="I58" s="32">
        <f t="shared" si="1"/>
        <v>1</v>
      </c>
      <c r="J58" s="21"/>
      <c r="K58" s="21"/>
      <c r="L58" s="36"/>
      <c r="M58" s="32"/>
      <c r="N58" s="35"/>
      <c r="O58" s="32"/>
    </row>
    <row r="59" spans="1:15" ht="18" customHeight="1">
      <c r="A59" s="22" t="s">
        <v>138</v>
      </c>
      <c r="B59" s="2" t="s">
        <v>137</v>
      </c>
      <c r="C59" s="5" t="s">
        <v>161</v>
      </c>
      <c r="D59" s="4">
        <v>57</v>
      </c>
      <c r="E59" s="3" t="s">
        <v>160</v>
      </c>
      <c r="F59" s="9">
        <v>59</v>
      </c>
      <c r="G59" s="10">
        <v>64.5</v>
      </c>
      <c r="H59" s="36">
        <f t="shared" si="0"/>
        <v>123.5</v>
      </c>
      <c r="I59" s="33">
        <f t="shared" si="1"/>
        <v>4</v>
      </c>
      <c r="J59" s="9"/>
      <c r="K59" s="9"/>
      <c r="L59" s="36"/>
      <c r="M59" s="33"/>
      <c r="N59" s="36"/>
      <c r="O59" s="33"/>
    </row>
    <row r="60" spans="1:15" ht="18" customHeight="1">
      <c r="A60" s="22" t="s">
        <v>138</v>
      </c>
      <c r="B60" s="2" t="s">
        <v>137</v>
      </c>
      <c r="C60" s="5" t="s">
        <v>163</v>
      </c>
      <c r="D60" s="4">
        <v>58</v>
      </c>
      <c r="E60" s="3" t="s">
        <v>162</v>
      </c>
      <c r="F60" s="9">
        <v>45</v>
      </c>
      <c r="G60" s="10">
        <v>33</v>
      </c>
      <c r="H60" s="36">
        <f t="shared" si="0"/>
        <v>78</v>
      </c>
      <c r="I60" s="33">
        <f t="shared" si="1"/>
        <v>2</v>
      </c>
      <c r="J60" s="9"/>
      <c r="K60" s="9"/>
      <c r="L60" s="36"/>
      <c r="M60" s="33"/>
      <c r="N60" s="36"/>
      <c r="O60" s="33"/>
    </row>
    <row r="61" spans="1:15" ht="18" customHeight="1">
      <c r="A61" s="22" t="s">
        <v>136</v>
      </c>
      <c r="B61" s="2" t="s">
        <v>137</v>
      </c>
      <c r="C61" s="5" t="s">
        <v>93</v>
      </c>
      <c r="D61" s="4">
        <v>59</v>
      </c>
      <c r="E61" s="3" t="s">
        <v>92</v>
      </c>
      <c r="F61" s="9">
        <v>5</v>
      </c>
      <c r="G61" s="10">
        <v>19</v>
      </c>
      <c r="H61" s="36">
        <f t="shared" si="0"/>
        <v>24</v>
      </c>
      <c r="I61" s="33">
        <f t="shared" si="1"/>
        <v>1</v>
      </c>
      <c r="J61" s="9">
        <v>9</v>
      </c>
      <c r="K61" s="9"/>
      <c r="L61" s="36">
        <f>IF(ISBLANK(J61),SUM(F61,K61),SUM(G61,J61))</f>
        <v>28</v>
      </c>
      <c r="M61" s="33">
        <f>IF(L61&lt;=69,1,IF(L61&lt;=90,2,IF(L61&lt;=110,3,IF(L61&lt;=130,4,5))))</f>
        <v>1</v>
      </c>
      <c r="N61" s="36">
        <v>9</v>
      </c>
      <c r="O61" s="33">
        <f>IF(N61&lt;=69,1,IF(N61&lt;=90,2,IF(N61&lt;=110,3,IF(N61&lt;=130,4,5))))</f>
        <v>1</v>
      </c>
    </row>
    <row r="62" spans="1:15" ht="18" customHeight="1" thickBot="1">
      <c r="A62" s="23" t="s">
        <v>81</v>
      </c>
      <c r="B62" s="24" t="s">
        <v>14</v>
      </c>
      <c r="C62" s="25" t="s">
        <v>62</v>
      </c>
      <c r="D62" s="26">
        <v>60</v>
      </c>
      <c r="E62" s="27" t="s">
        <v>61</v>
      </c>
      <c r="F62" s="28">
        <v>54</v>
      </c>
      <c r="G62" s="30">
        <v>71</v>
      </c>
      <c r="H62" s="37">
        <f t="shared" si="0"/>
        <v>125</v>
      </c>
      <c r="I62" s="34">
        <f t="shared" si="1"/>
        <v>4</v>
      </c>
      <c r="J62" s="28"/>
      <c r="K62" s="28"/>
      <c r="L62" s="37"/>
      <c r="M62" s="34"/>
      <c r="N62" s="37"/>
      <c r="O62" s="34"/>
    </row>
    <row r="63" spans="1:15" ht="18" customHeight="1">
      <c r="A63" s="16" t="s">
        <v>268</v>
      </c>
      <c r="B63" s="17" t="s">
        <v>269</v>
      </c>
      <c r="C63" s="18" t="s">
        <v>276</v>
      </c>
      <c r="D63" s="19">
        <v>61</v>
      </c>
      <c r="E63" s="20" t="s">
        <v>258</v>
      </c>
      <c r="F63" s="21">
        <v>0</v>
      </c>
      <c r="G63" s="29"/>
      <c r="H63" s="36">
        <f t="shared" si="0"/>
        <v>0</v>
      </c>
      <c r="I63" s="32">
        <f t="shared" si="1"/>
        <v>1</v>
      </c>
      <c r="J63" s="21"/>
      <c r="K63" s="21"/>
      <c r="L63" s="36"/>
      <c r="M63" s="32"/>
      <c r="N63" s="35"/>
      <c r="O63" s="32"/>
    </row>
    <row r="64" spans="1:15" ht="18" customHeight="1">
      <c r="A64" s="22" t="s">
        <v>15</v>
      </c>
      <c r="B64" s="2" t="s">
        <v>14</v>
      </c>
      <c r="C64" s="5" t="s">
        <v>33</v>
      </c>
      <c r="D64" s="4">
        <v>62</v>
      </c>
      <c r="E64" s="3" t="s">
        <v>32</v>
      </c>
      <c r="F64" s="9">
        <v>40</v>
      </c>
      <c r="G64" s="10">
        <v>54.5</v>
      </c>
      <c r="H64" s="36">
        <f t="shared" si="0"/>
        <v>94.5</v>
      </c>
      <c r="I64" s="33">
        <f t="shared" si="1"/>
        <v>3</v>
      </c>
      <c r="J64" s="9"/>
      <c r="K64" s="9"/>
      <c r="L64" s="36"/>
      <c r="M64" s="33"/>
      <c r="N64" s="36"/>
      <c r="O64" s="33"/>
    </row>
    <row r="65" spans="1:15" ht="18" customHeight="1">
      <c r="A65" s="22" t="s">
        <v>136</v>
      </c>
      <c r="B65" s="2" t="s">
        <v>137</v>
      </c>
      <c r="C65" s="5" t="s">
        <v>95</v>
      </c>
      <c r="D65" s="4">
        <v>63</v>
      </c>
      <c r="E65" s="3" t="s">
        <v>94</v>
      </c>
      <c r="F65" s="9">
        <v>26</v>
      </c>
      <c r="G65" s="10">
        <v>30.5</v>
      </c>
      <c r="H65" s="36">
        <f t="shared" si="0"/>
        <v>56.5</v>
      </c>
      <c r="I65" s="33">
        <f t="shared" si="1"/>
        <v>1</v>
      </c>
      <c r="J65" s="9">
        <v>25</v>
      </c>
      <c r="K65" s="9"/>
      <c r="L65" s="36">
        <f>IF(ISBLANK(J65),SUM(F65,K65),SUM(G65,J65))</f>
        <v>55.5</v>
      </c>
      <c r="M65" s="33">
        <f>IF(L65&lt;=69,1,IF(L65&lt;=90,2,IF(L65&lt;=110,3,IF(L65&lt;=130,4,5))))</f>
        <v>1</v>
      </c>
      <c r="N65" s="36">
        <v>51</v>
      </c>
      <c r="O65" s="33">
        <f>IF(N65&lt;=69,1,IF(N65&lt;=90,2,IF(N65&lt;=110,3,IF(N65&lt;=130,4,5))))</f>
        <v>1</v>
      </c>
    </row>
    <row r="66" spans="1:15" ht="18" customHeight="1">
      <c r="A66" s="22" t="s">
        <v>136</v>
      </c>
      <c r="B66" s="2" t="s">
        <v>137</v>
      </c>
      <c r="C66" s="5" t="s">
        <v>97</v>
      </c>
      <c r="D66" s="4">
        <v>64</v>
      </c>
      <c r="E66" s="3" t="s">
        <v>96</v>
      </c>
      <c r="F66" s="9">
        <v>10</v>
      </c>
      <c r="G66" s="10">
        <v>44.5</v>
      </c>
      <c r="H66" s="36">
        <f aca="true" t="shared" si="2" ref="H66:H127">SUM(F66:G66)</f>
        <v>54.5</v>
      </c>
      <c r="I66" s="33">
        <f t="shared" si="1"/>
        <v>1</v>
      </c>
      <c r="J66" s="9">
        <v>14</v>
      </c>
      <c r="K66" s="9"/>
      <c r="L66" s="36">
        <f>IF(ISBLANK(J66),SUM(F66,K66),SUM(G66,J66))</f>
        <v>58.5</v>
      </c>
      <c r="M66" s="33">
        <f>IF(L66&lt;=69,1,IF(L66&lt;=90,2,IF(L66&lt;=110,3,IF(L66&lt;=130,4,5))))</f>
        <v>1</v>
      </c>
      <c r="N66" s="36"/>
      <c r="O66" s="33"/>
    </row>
    <row r="67" spans="1:15" ht="18" customHeight="1" thickBot="1">
      <c r="A67" s="23" t="s">
        <v>136</v>
      </c>
      <c r="B67" s="24" t="s">
        <v>137</v>
      </c>
      <c r="C67" s="25" t="s">
        <v>99</v>
      </c>
      <c r="D67" s="26">
        <v>65</v>
      </c>
      <c r="E67" s="27" t="s">
        <v>98</v>
      </c>
      <c r="F67" s="28">
        <v>2</v>
      </c>
      <c r="G67" s="30">
        <v>2</v>
      </c>
      <c r="H67" s="37">
        <f t="shared" si="2"/>
        <v>4</v>
      </c>
      <c r="I67" s="34">
        <f t="shared" si="1"/>
        <v>1</v>
      </c>
      <c r="J67" s="28"/>
      <c r="K67" s="28"/>
      <c r="L67" s="37"/>
      <c r="M67" s="34"/>
      <c r="N67" s="37"/>
      <c r="O67" s="34"/>
    </row>
    <row r="68" spans="1:15" ht="18" customHeight="1">
      <c r="A68" s="16" t="s">
        <v>138</v>
      </c>
      <c r="B68" s="17" t="s">
        <v>137</v>
      </c>
      <c r="C68" s="18" t="s">
        <v>165</v>
      </c>
      <c r="D68" s="19">
        <v>66</v>
      </c>
      <c r="E68" s="20" t="s">
        <v>164</v>
      </c>
      <c r="F68" s="21">
        <v>46</v>
      </c>
      <c r="G68" s="29">
        <v>53</v>
      </c>
      <c r="H68" s="35">
        <f t="shared" si="2"/>
        <v>99</v>
      </c>
      <c r="I68" s="32">
        <f aca="true" t="shared" si="3" ref="I68:I132">IF(H68&lt;=69,1,IF(H68&lt;=90,2,IF(H68&lt;=110,3,IF(H68&lt;=130,4,5))))</f>
        <v>3</v>
      </c>
      <c r="J68" s="21"/>
      <c r="K68" s="21"/>
      <c r="L68" s="36"/>
      <c r="M68" s="32"/>
      <c r="N68" s="35"/>
      <c r="O68" s="32"/>
    </row>
    <row r="69" spans="1:15" ht="18" customHeight="1">
      <c r="A69" s="22" t="s">
        <v>138</v>
      </c>
      <c r="B69" s="2" t="s">
        <v>137</v>
      </c>
      <c r="C69" s="5" t="s">
        <v>167</v>
      </c>
      <c r="D69" s="4">
        <v>67</v>
      </c>
      <c r="E69" s="3" t="s">
        <v>166</v>
      </c>
      <c r="F69" s="9">
        <v>26</v>
      </c>
      <c r="G69" s="10">
        <v>50.5</v>
      </c>
      <c r="H69" s="36">
        <f t="shared" si="2"/>
        <v>76.5</v>
      </c>
      <c r="I69" s="33">
        <f t="shared" si="3"/>
        <v>2</v>
      </c>
      <c r="J69" s="9"/>
      <c r="K69" s="9"/>
      <c r="L69" s="36"/>
      <c r="M69" s="33"/>
      <c r="N69" s="36"/>
      <c r="O69" s="33"/>
    </row>
    <row r="70" spans="1:15" ht="18" customHeight="1">
      <c r="A70" s="22" t="s">
        <v>268</v>
      </c>
      <c r="B70" s="2" t="s">
        <v>269</v>
      </c>
      <c r="C70" s="5" t="s">
        <v>277</v>
      </c>
      <c r="D70" s="4">
        <v>68</v>
      </c>
      <c r="E70" s="3" t="s">
        <v>259</v>
      </c>
      <c r="F70" s="9">
        <v>10</v>
      </c>
      <c r="G70" s="10"/>
      <c r="H70" s="36">
        <f t="shared" si="2"/>
        <v>10</v>
      </c>
      <c r="I70" s="33">
        <f t="shared" si="3"/>
        <v>1</v>
      </c>
      <c r="J70" s="9"/>
      <c r="K70" s="9"/>
      <c r="L70" s="36"/>
      <c r="M70" s="33"/>
      <c r="N70" s="36">
        <v>35</v>
      </c>
      <c r="O70" s="33">
        <f>IF(N70&lt;=69,1,IF(N70&lt;=90,2,IF(N70&lt;=110,3,IF(N70&lt;=130,4,5))))</f>
        <v>1</v>
      </c>
    </row>
    <row r="71" spans="1:15" ht="18" customHeight="1">
      <c r="A71" s="22" t="s">
        <v>251</v>
      </c>
      <c r="B71" s="2" t="s">
        <v>137</v>
      </c>
      <c r="C71" s="5" t="s">
        <v>223</v>
      </c>
      <c r="D71" s="4">
        <v>69</v>
      </c>
      <c r="E71" s="3" t="s">
        <v>222</v>
      </c>
      <c r="F71" s="9">
        <v>36</v>
      </c>
      <c r="G71" s="10">
        <v>34</v>
      </c>
      <c r="H71" s="36">
        <f t="shared" si="2"/>
        <v>70</v>
      </c>
      <c r="I71" s="33">
        <f t="shared" si="3"/>
        <v>2</v>
      </c>
      <c r="J71" s="9"/>
      <c r="K71" s="9"/>
      <c r="L71" s="36"/>
      <c r="M71" s="33"/>
      <c r="N71" s="36"/>
      <c r="O71" s="33"/>
    </row>
    <row r="72" spans="1:15" ht="18" customHeight="1" thickBot="1">
      <c r="A72" s="23" t="s">
        <v>138</v>
      </c>
      <c r="B72" s="24" t="s">
        <v>137</v>
      </c>
      <c r="C72" s="25" t="s">
        <v>169</v>
      </c>
      <c r="D72" s="26">
        <v>70</v>
      </c>
      <c r="E72" s="27" t="s">
        <v>168</v>
      </c>
      <c r="F72" s="28"/>
      <c r="G72" s="30"/>
      <c r="H72" s="37">
        <f t="shared" si="2"/>
        <v>0</v>
      </c>
      <c r="I72" s="34">
        <f t="shared" si="3"/>
        <v>1</v>
      </c>
      <c r="J72" s="28"/>
      <c r="K72" s="28"/>
      <c r="L72" s="37"/>
      <c r="M72" s="34"/>
      <c r="N72" s="37"/>
      <c r="O72" s="34"/>
    </row>
    <row r="73" spans="1:15" ht="18" customHeight="1">
      <c r="A73" s="16" t="s">
        <v>325</v>
      </c>
      <c r="B73" s="17" t="s">
        <v>269</v>
      </c>
      <c r="C73" s="18" t="s">
        <v>367</v>
      </c>
      <c r="D73" s="19">
        <v>71</v>
      </c>
      <c r="E73" s="20" t="s">
        <v>337</v>
      </c>
      <c r="F73" s="21">
        <v>20</v>
      </c>
      <c r="G73" s="29">
        <v>23</v>
      </c>
      <c r="H73" s="35">
        <f t="shared" si="2"/>
        <v>43</v>
      </c>
      <c r="I73" s="32">
        <f t="shared" si="3"/>
        <v>1</v>
      </c>
      <c r="J73" s="21">
        <v>30</v>
      </c>
      <c r="K73" s="21"/>
      <c r="L73" s="36">
        <f>IF(ISBLANK(J73),SUM(F73,K73),SUM(G73,J73))</f>
        <v>53</v>
      </c>
      <c r="M73" s="32">
        <f>IF(L73&lt;=69,1,IF(L73&lt;=90,2,IF(L73&lt;=110,3,IF(L73&lt;=130,4,5))))</f>
        <v>1</v>
      </c>
      <c r="N73" s="35"/>
      <c r="O73" s="32"/>
    </row>
    <row r="74" spans="1:15" ht="18" customHeight="1">
      <c r="A74" s="22" t="s">
        <v>325</v>
      </c>
      <c r="B74" s="2" t="s">
        <v>269</v>
      </c>
      <c r="C74" s="5" t="s">
        <v>368</v>
      </c>
      <c r="D74" s="4">
        <v>72</v>
      </c>
      <c r="E74" s="3" t="s">
        <v>338</v>
      </c>
      <c r="F74" s="9">
        <v>47</v>
      </c>
      <c r="G74" s="10">
        <v>35.5</v>
      </c>
      <c r="H74" s="36">
        <f t="shared" si="2"/>
        <v>82.5</v>
      </c>
      <c r="I74" s="33">
        <f t="shared" si="3"/>
        <v>2</v>
      </c>
      <c r="J74" s="9"/>
      <c r="K74" s="9"/>
      <c r="L74" s="36"/>
      <c r="M74" s="33"/>
      <c r="N74" s="36"/>
      <c r="O74" s="33"/>
    </row>
    <row r="75" spans="1:15" ht="18" customHeight="1">
      <c r="A75" s="22" t="s">
        <v>268</v>
      </c>
      <c r="B75" s="2" t="s">
        <v>269</v>
      </c>
      <c r="C75" s="5" t="s">
        <v>392</v>
      </c>
      <c r="D75" s="4">
        <v>73</v>
      </c>
      <c r="E75" s="3" t="s">
        <v>260</v>
      </c>
      <c r="F75" s="9">
        <v>10</v>
      </c>
      <c r="G75" s="10"/>
      <c r="H75" s="36">
        <f t="shared" si="2"/>
        <v>10</v>
      </c>
      <c r="I75" s="33">
        <f t="shared" si="3"/>
        <v>1</v>
      </c>
      <c r="J75" s="9"/>
      <c r="K75" s="9"/>
      <c r="L75" s="36"/>
      <c r="M75" s="33"/>
      <c r="N75" s="36"/>
      <c r="O75" s="33"/>
    </row>
    <row r="76" spans="1:15" ht="18" customHeight="1">
      <c r="A76" s="22" t="s">
        <v>251</v>
      </c>
      <c r="B76" s="2" t="s">
        <v>137</v>
      </c>
      <c r="C76" s="5" t="s">
        <v>225</v>
      </c>
      <c r="D76" s="4">
        <v>74</v>
      </c>
      <c r="E76" s="3" t="s">
        <v>224</v>
      </c>
      <c r="F76" s="9">
        <v>20</v>
      </c>
      <c r="G76" s="10">
        <v>23.5</v>
      </c>
      <c r="H76" s="36">
        <f t="shared" si="2"/>
        <v>43.5</v>
      </c>
      <c r="I76" s="33">
        <f t="shared" si="3"/>
        <v>1</v>
      </c>
      <c r="J76" s="9">
        <v>42</v>
      </c>
      <c r="K76" s="9"/>
      <c r="L76" s="36">
        <f>IF(ISBLANK(J76),SUM(F76,K76),SUM(G76,J76))</f>
        <v>65.5</v>
      </c>
      <c r="M76" s="33">
        <f>IF(L76&lt;=69,1,IF(L76&lt;=90,2,IF(L76&lt;=110,3,IF(L76&lt;=130,4,5))))</f>
        <v>1</v>
      </c>
      <c r="N76" s="36">
        <v>63.5</v>
      </c>
      <c r="O76" s="33">
        <f>IF(N76&lt;=69,1,IF(N76&lt;=90,2,IF(N76&lt;=110,3,IF(N76&lt;=130,4,5))))</f>
        <v>1</v>
      </c>
    </row>
    <row r="77" spans="1:15" ht="18" customHeight="1" thickBot="1">
      <c r="A77" s="23" t="s">
        <v>251</v>
      </c>
      <c r="B77" s="24" t="s">
        <v>137</v>
      </c>
      <c r="C77" s="25" t="s">
        <v>227</v>
      </c>
      <c r="D77" s="26">
        <v>75</v>
      </c>
      <c r="E77" s="27" t="s">
        <v>226</v>
      </c>
      <c r="F77" s="28">
        <v>35</v>
      </c>
      <c r="G77" s="30">
        <v>40.5</v>
      </c>
      <c r="H77" s="37">
        <f t="shared" si="2"/>
        <v>75.5</v>
      </c>
      <c r="I77" s="34">
        <f t="shared" si="3"/>
        <v>2</v>
      </c>
      <c r="J77" s="28">
        <v>26</v>
      </c>
      <c r="K77" s="28"/>
      <c r="L77" s="37">
        <f>IF(ISBLANK(J77),SUM(F77,K77),SUM(G77,J77))</f>
        <v>66.5</v>
      </c>
      <c r="M77" s="34">
        <f>IF(L77&lt;=69,1,IF(L77&lt;=90,2,IF(L77&lt;=110,3,IF(L77&lt;=130,4,5))))</f>
        <v>1</v>
      </c>
      <c r="N77" s="37">
        <v>85</v>
      </c>
      <c r="O77" s="34">
        <v>2</v>
      </c>
    </row>
    <row r="78" spans="1:15" ht="18" customHeight="1">
      <c r="A78" s="16" t="s">
        <v>251</v>
      </c>
      <c r="B78" s="17" t="s">
        <v>137</v>
      </c>
      <c r="C78" s="18" t="s">
        <v>229</v>
      </c>
      <c r="D78" s="19">
        <v>76</v>
      </c>
      <c r="E78" s="20" t="s">
        <v>228</v>
      </c>
      <c r="F78" s="21">
        <v>30</v>
      </c>
      <c r="G78" s="29">
        <v>22.5</v>
      </c>
      <c r="H78" s="35">
        <f t="shared" si="2"/>
        <v>52.5</v>
      </c>
      <c r="I78" s="32">
        <f t="shared" si="3"/>
        <v>1</v>
      </c>
      <c r="J78" s="21"/>
      <c r="K78" s="21">
        <v>16</v>
      </c>
      <c r="L78" s="36">
        <f>IF(ISBLANK(J78),SUM(F78,K78),SUM(G78,J78))</f>
        <v>46</v>
      </c>
      <c r="M78" s="32">
        <f>IF(L78&lt;=69,1,IF(L78&lt;=90,2,IF(L78&lt;=110,3,IF(L78&lt;=130,4,5))))</f>
        <v>1</v>
      </c>
      <c r="N78" s="35">
        <v>77</v>
      </c>
      <c r="O78" s="32">
        <v>2</v>
      </c>
    </row>
    <row r="79" spans="1:15" ht="18" customHeight="1">
      <c r="A79" s="22" t="s">
        <v>138</v>
      </c>
      <c r="B79" s="2" t="s">
        <v>137</v>
      </c>
      <c r="C79" s="5" t="s">
        <v>171</v>
      </c>
      <c r="D79" s="4">
        <v>77</v>
      </c>
      <c r="E79" s="3" t="s">
        <v>170</v>
      </c>
      <c r="F79" s="9">
        <v>9</v>
      </c>
      <c r="G79" s="10">
        <v>47</v>
      </c>
      <c r="H79" s="36">
        <f t="shared" si="2"/>
        <v>56</v>
      </c>
      <c r="I79" s="33">
        <f t="shared" si="3"/>
        <v>1</v>
      </c>
      <c r="J79" s="9">
        <v>58</v>
      </c>
      <c r="K79" s="9"/>
      <c r="L79" s="36">
        <f>IF(ISBLANK(J79),SUM(F79,K79),SUM(G79,J79))</f>
        <v>105</v>
      </c>
      <c r="M79" s="33">
        <f>IF(L79&lt;=69,1,IF(L79&lt;=90,2,IF(L79&lt;=110,3,IF(L79&lt;=130,4,5))))</f>
        <v>3</v>
      </c>
      <c r="N79" s="36"/>
      <c r="O79" s="33"/>
    </row>
    <row r="80" spans="1:15" ht="18" customHeight="1">
      <c r="A80" s="22" t="s">
        <v>81</v>
      </c>
      <c r="B80" s="2" t="s">
        <v>14</v>
      </c>
      <c r="C80" s="5" t="s">
        <v>64</v>
      </c>
      <c r="D80" s="4">
        <v>78</v>
      </c>
      <c r="E80" s="3" t="s">
        <v>63</v>
      </c>
      <c r="F80" s="9">
        <v>46</v>
      </c>
      <c r="G80" s="10">
        <v>66</v>
      </c>
      <c r="H80" s="36">
        <f t="shared" si="2"/>
        <v>112</v>
      </c>
      <c r="I80" s="33">
        <f t="shared" si="3"/>
        <v>4</v>
      </c>
      <c r="J80" s="9"/>
      <c r="K80" s="9"/>
      <c r="L80" s="36"/>
      <c r="M80" s="33"/>
      <c r="N80" s="36"/>
      <c r="O80" s="33"/>
    </row>
    <row r="81" spans="1:15" ht="18" customHeight="1">
      <c r="A81" s="22" t="s">
        <v>138</v>
      </c>
      <c r="B81" s="2" t="s">
        <v>137</v>
      </c>
      <c r="C81" s="5" t="s">
        <v>173</v>
      </c>
      <c r="D81" s="4">
        <v>79</v>
      </c>
      <c r="E81" s="3" t="s">
        <v>172</v>
      </c>
      <c r="F81" s="9">
        <v>13</v>
      </c>
      <c r="G81" s="10">
        <v>0</v>
      </c>
      <c r="H81" s="36">
        <f t="shared" si="2"/>
        <v>13</v>
      </c>
      <c r="I81" s="33">
        <f t="shared" si="3"/>
        <v>1</v>
      </c>
      <c r="J81" s="9"/>
      <c r="K81" s="9"/>
      <c r="L81" s="36"/>
      <c r="M81" s="33"/>
      <c r="N81" s="36"/>
      <c r="O81" s="33"/>
    </row>
    <row r="82" spans="1:15" ht="18" customHeight="1" thickBot="1">
      <c r="A82" s="23" t="s">
        <v>268</v>
      </c>
      <c r="B82" s="24" t="s">
        <v>269</v>
      </c>
      <c r="C82" s="25" t="s">
        <v>278</v>
      </c>
      <c r="D82" s="26">
        <v>80</v>
      </c>
      <c r="E82" s="27" t="s">
        <v>261</v>
      </c>
      <c r="F82" s="28">
        <v>19</v>
      </c>
      <c r="G82" s="30">
        <v>7</v>
      </c>
      <c r="H82" s="37">
        <f t="shared" si="2"/>
        <v>26</v>
      </c>
      <c r="I82" s="34">
        <f t="shared" si="3"/>
        <v>1</v>
      </c>
      <c r="J82" s="28">
        <v>8</v>
      </c>
      <c r="K82" s="28"/>
      <c r="L82" s="37">
        <f>IF(ISBLANK(J82),SUM(F82,K82),SUM(G82,J82))</f>
        <v>15</v>
      </c>
      <c r="M82" s="34">
        <f>IF(L82&lt;=69,1,IF(L82&lt;=90,2,IF(L82&lt;=110,3,IF(L82&lt;=130,4,5))))</f>
        <v>1</v>
      </c>
      <c r="N82" s="37">
        <v>14</v>
      </c>
      <c r="O82" s="33">
        <f>IF(N82&lt;=69,1,IF(N82&lt;=90,2,IF(N82&lt;=110,3,IF(N82&lt;=130,4,5))))</f>
        <v>1</v>
      </c>
    </row>
    <row r="83" spans="1:15" ht="18" customHeight="1">
      <c r="A83" s="16" t="s">
        <v>81</v>
      </c>
      <c r="B83" s="17" t="s">
        <v>14</v>
      </c>
      <c r="C83" s="18" t="s">
        <v>66</v>
      </c>
      <c r="D83" s="19">
        <v>81</v>
      </c>
      <c r="E83" s="20" t="s">
        <v>65</v>
      </c>
      <c r="F83" s="21">
        <v>72</v>
      </c>
      <c r="G83" s="29">
        <v>65</v>
      </c>
      <c r="H83" s="35">
        <f t="shared" si="2"/>
        <v>137</v>
      </c>
      <c r="I83" s="32">
        <f t="shared" si="3"/>
        <v>5</v>
      </c>
      <c r="J83" s="21"/>
      <c r="K83" s="21"/>
      <c r="L83" s="36"/>
      <c r="M83" s="32"/>
      <c r="N83" s="35"/>
      <c r="O83" s="32"/>
    </row>
    <row r="84" spans="1:15" ht="18" customHeight="1">
      <c r="A84" s="22" t="s">
        <v>251</v>
      </c>
      <c r="B84" s="2" t="s">
        <v>137</v>
      </c>
      <c r="C84" s="5" t="s">
        <v>231</v>
      </c>
      <c r="D84" s="4">
        <v>82</v>
      </c>
      <c r="E84" s="3" t="s">
        <v>230</v>
      </c>
      <c r="F84" s="9">
        <v>48</v>
      </c>
      <c r="G84" s="10">
        <v>49</v>
      </c>
      <c r="H84" s="36">
        <f t="shared" si="2"/>
        <v>97</v>
      </c>
      <c r="I84" s="33">
        <f t="shared" si="3"/>
        <v>3</v>
      </c>
      <c r="J84" s="9"/>
      <c r="K84" s="9"/>
      <c r="L84" s="36"/>
      <c r="M84" s="33"/>
      <c r="N84" s="36"/>
      <c r="O84" s="33"/>
    </row>
    <row r="85" spans="1:15" ht="18" customHeight="1">
      <c r="A85" s="22" t="s">
        <v>138</v>
      </c>
      <c r="B85" s="2" t="s">
        <v>137</v>
      </c>
      <c r="C85" s="5" t="s">
        <v>175</v>
      </c>
      <c r="D85" s="4">
        <v>83</v>
      </c>
      <c r="E85" s="3" t="s">
        <v>174</v>
      </c>
      <c r="F85" s="9">
        <v>9</v>
      </c>
      <c r="G85" s="10">
        <v>3</v>
      </c>
      <c r="H85" s="36">
        <f t="shared" si="2"/>
        <v>12</v>
      </c>
      <c r="I85" s="33">
        <f t="shared" si="3"/>
        <v>1</v>
      </c>
      <c r="J85" s="9"/>
      <c r="K85" s="9"/>
      <c r="L85" s="36"/>
      <c r="M85" s="33"/>
      <c r="N85" s="36"/>
      <c r="O85" s="33"/>
    </row>
    <row r="86" spans="1:15" ht="18" customHeight="1">
      <c r="A86" s="22" t="s">
        <v>15</v>
      </c>
      <c r="B86" s="2" t="s">
        <v>14</v>
      </c>
      <c r="C86" s="5" t="s">
        <v>35</v>
      </c>
      <c r="D86" s="4">
        <v>84</v>
      </c>
      <c r="E86" s="3" t="s">
        <v>34</v>
      </c>
      <c r="F86" s="9">
        <v>53</v>
      </c>
      <c r="G86" s="10">
        <v>41.5</v>
      </c>
      <c r="H86" s="36">
        <f t="shared" si="2"/>
        <v>94.5</v>
      </c>
      <c r="I86" s="33">
        <f t="shared" si="3"/>
        <v>3</v>
      </c>
      <c r="J86" s="9"/>
      <c r="K86" s="9"/>
      <c r="L86" s="36"/>
      <c r="M86" s="33"/>
      <c r="N86" s="36"/>
      <c r="O86" s="33"/>
    </row>
    <row r="87" spans="1:15" ht="18" customHeight="1" thickBot="1">
      <c r="A87" s="23" t="s">
        <v>15</v>
      </c>
      <c r="B87" s="24" t="s">
        <v>14</v>
      </c>
      <c r="C87" s="25" t="s">
        <v>37</v>
      </c>
      <c r="D87" s="26">
        <v>85</v>
      </c>
      <c r="E87" s="27" t="s">
        <v>36</v>
      </c>
      <c r="F87" s="28">
        <v>30</v>
      </c>
      <c r="G87" s="30">
        <v>49</v>
      </c>
      <c r="H87" s="37">
        <f t="shared" si="2"/>
        <v>79</v>
      </c>
      <c r="I87" s="34">
        <f t="shared" si="3"/>
        <v>2</v>
      </c>
      <c r="J87" s="28"/>
      <c r="K87" s="28"/>
      <c r="L87" s="37"/>
      <c r="M87" s="34"/>
      <c r="N87" s="37">
        <v>40</v>
      </c>
      <c r="O87" s="33">
        <f>IF(N87&lt;=69,1,IF(N87&lt;=90,2,IF(N87&lt;=110,3,IF(N87&lt;=130,4,5))))</f>
        <v>1</v>
      </c>
    </row>
    <row r="88" spans="1:15" ht="18" customHeight="1">
      <c r="A88" s="16" t="s">
        <v>325</v>
      </c>
      <c r="B88" s="17" t="s">
        <v>269</v>
      </c>
      <c r="C88" s="18" t="s">
        <v>369</v>
      </c>
      <c r="D88" s="19">
        <v>86</v>
      </c>
      <c r="E88" s="20" t="s">
        <v>339</v>
      </c>
      <c r="F88" s="21">
        <v>13</v>
      </c>
      <c r="G88" s="29"/>
      <c r="H88" s="35">
        <f t="shared" si="2"/>
        <v>13</v>
      </c>
      <c r="I88" s="32">
        <f t="shared" si="3"/>
        <v>1</v>
      </c>
      <c r="J88" s="21"/>
      <c r="K88" s="21"/>
      <c r="L88" s="36"/>
      <c r="M88" s="32"/>
      <c r="N88" s="35"/>
      <c r="O88" s="32"/>
    </row>
    <row r="89" spans="1:15" ht="18" customHeight="1">
      <c r="A89" s="22" t="s">
        <v>325</v>
      </c>
      <c r="B89" s="2" t="s">
        <v>269</v>
      </c>
      <c r="C89" s="5" t="s">
        <v>370</v>
      </c>
      <c r="D89" s="4">
        <v>87</v>
      </c>
      <c r="E89" s="3" t="s">
        <v>340</v>
      </c>
      <c r="F89" s="9">
        <v>36</v>
      </c>
      <c r="G89" s="10">
        <v>56</v>
      </c>
      <c r="H89" s="36">
        <f t="shared" si="2"/>
        <v>92</v>
      </c>
      <c r="I89" s="33">
        <f t="shared" si="3"/>
        <v>3</v>
      </c>
      <c r="J89" s="9"/>
      <c r="K89" s="9"/>
      <c r="L89" s="36"/>
      <c r="M89" s="33"/>
      <c r="N89" s="36"/>
      <c r="O89" s="33"/>
    </row>
    <row r="90" spans="1:15" ht="18" customHeight="1">
      <c r="A90" s="22" t="s">
        <v>136</v>
      </c>
      <c r="B90" s="2" t="s">
        <v>137</v>
      </c>
      <c r="C90" s="5" t="s">
        <v>101</v>
      </c>
      <c r="D90" s="4">
        <v>88</v>
      </c>
      <c r="E90" s="3" t="s">
        <v>100</v>
      </c>
      <c r="F90" s="9">
        <v>13</v>
      </c>
      <c r="G90" s="10">
        <v>10</v>
      </c>
      <c r="H90" s="36">
        <f t="shared" si="2"/>
        <v>23</v>
      </c>
      <c r="I90" s="33">
        <f t="shared" si="3"/>
        <v>1</v>
      </c>
      <c r="J90" s="9"/>
      <c r="K90" s="9"/>
      <c r="L90" s="36"/>
      <c r="M90" s="33"/>
      <c r="N90" s="36"/>
      <c r="O90" s="33"/>
    </row>
    <row r="91" spans="1:15" ht="18" customHeight="1">
      <c r="A91" s="22" t="s">
        <v>268</v>
      </c>
      <c r="B91" s="2" t="s">
        <v>269</v>
      </c>
      <c r="C91" s="5" t="s">
        <v>393</v>
      </c>
      <c r="D91" s="4">
        <v>89</v>
      </c>
      <c r="E91" s="3" t="s">
        <v>386</v>
      </c>
      <c r="F91" s="9">
        <v>60</v>
      </c>
      <c r="G91" s="10">
        <v>44</v>
      </c>
      <c r="H91" s="36">
        <f t="shared" si="2"/>
        <v>104</v>
      </c>
      <c r="I91" s="33">
        <f t="shared" si="3"/>
        <v>3</v>
      </c>
      <c r="J91" s="9"/>
      <c r="K91" s="9"/>
      <c r="L91" s="36"/>
      <c r="M91" s="33"/>
      <c r="N91" s="36"/>
      <c r="O91" s="33"/>
    </row>
    <row r="92" spans="1:15" ht="18" customHeight="1" thickBot="1">
      <c r="A92" s="23" t="s">
        <v>136</v>
      </c>
      <c r="B92" s="24" t="s">
        <v>137</v>
      </c>
      <c r="C92" s="25" t="s">
        <v>103</v>
      </c>
      <c r="D92" s="26">
        <v>90</v>
      </c>
      <c r="E92" s="27" t="s">
        <v>102</v>
      </c>
      <c r="F92" s="28">
        <v>8</v>
      </c>
      <c r="G92" s="30">
        <v>33</v>
      </c>
      <c r="H92" s="37">
        <f t="shared" si="2"/>
        <v>41</v>
      </c>
      <c r="I92" s="34">
        <f t="shared" si="3"/>
        <v>1</v>
      </c>
      <c r="J92" s="28">
        <v>20</v>
      </c>
      <c r="K92" s="28"/>
      <c r="L92" s="37">
        <f>IF(ISBLANK(J92),SUM(F92,K92),SUM(G92,J92))</f>
        <v>53</v>
      </c>
      <c r="M92" s="34">
        <f>IF(L92&lt;=69,1,IF(L92&lt;=90,2,IF(L92&lt;=110,3,IF(L92&lt;=130,4,5))))</f>
        <v>1</v>
      </c>
      <c r="N92" s="37">
        <v>50.5</v>
      </c>
      <c r="O92" s="33">
        <f>IF(N92&lt;=69,1,IF(N92&lt;=90,2,IF(N92&lt;=110,3,IF(N92&lt;=130,4,5))))</f>
        <v>1</v>
      </c>
    </row>
    <row r="93" spans="1:15" ht="18" customHeight="1">
      <c r="A93" s="16" t="s">
        <v>15</v>
      </c>
      <c r="B93" s="17" t="s">
        <v>14</v>
      </c>
      <c r="C93" s="18" t="s">
        <v>38</v>
      </c>
      <c r="D93" s="19">
        <v>91</v>
      </c>
      <c r="E93" s="20" t="s">
        <v>2</v>
      </c>
      <c r="F93" s="21">
        <v>17</v>
      </c>
      <c r="G93" s="29">
        <v>43</v>
      </c>
      <c r="H93" s="36">
        <f t="shared" si="2"/>
        <v>60</v>
      </c>
      <c r="I93" s="32">
        <f t="shared" si="3"/>
        <v>1</v>
      </c>
      <c r="J93" s="21">
        <v>11</v>
      </c>
      <c r="K93" s="21"/>
      <c r="L93" s="36">
        <f>IF(ISBLANK(J93),SUM(F93,K93),SUM(G93,J93))</f>
        <v>54</v>
      </c>
      <c r="M93" s="32">
        <f>IF(L93&lt;=69,1,IF(L93&lt;=90,2,IF(L93&lt;=110,3,IF(L93&lt;=130,4,5))))</f>
        <v>1</v>
      </c>
      <c r="N93" s="35"/>
      <c r="O93" s="32"/>
    </row>
    <row r="94" spans="1:15" ht="18" customHeight="1">
      <c r="A94" s="22" t="s">
        <v>15</v>
      </c>
      <c r="B94" s="2" t="s">
        <v>14</v>
      </c>
      <c r="C94" s="5" t="s">
        <v>39</v>
      </c>
      <c r="D94" s="4">
        <v>92</v>
      </c>
      <c r="E94" s="3" t="s">
        <v>20</v>
      </c>
      <c r="F94" s="9">
        <v>55</v>
      </c>
      <c r="G94" s="10">
        <v>22</v>
      </c>
      <c r="H94" s="36">
        <f t="shared" si="2"/>
        <v>77</v>
      </c>
      <c r="I94" s="33">
        <f t="shared" si="3"/>
        <v>2</v>
      </c>
      <c r="J94" s="9"/>
      <c r="K94" s="9"/>
      <c r="L94" s="36"/>
      <c r="M94" s="33"/>
      <c r="N94" s="36"/>
      <c r="O94" s="33"/>
    </row>
    <row r="95" spans="1:15" ht="18" customHeight="1">
      <c r="A95" s="22" t="s">
        <v>325</v>
      </c>
      <c r="B95" s="2" t="s">
        <v>269</v>
      </c>
      <c r="C95" s="5" t="s">
        <v>371</v>
      </c>
      <c r="D95" s="4">
        <v>93</v>
      </c>
      <c r="E95" s="3" t="s">
        <v>341</v>
      </c>
      <c r="F95" s="9">
        <v>4</v>
      </c>
      <c r="G95" s="10">
        <v>0</v>
      </c>
      <c r="H95" s="36">
        <f t="shared" si="2"/>
        <v>4</v>
      </c>
      <c r="I95" s="33">
        <f t="shared" si="3"/>
        <v>1</v>
      </c>
      <c r="J95" s="9"/>
      <c r="K95" s="9"/>
      <c r="L95" s="36"/>
      <c r="M95" s="33"/>
      <c r="N95" s="36"/>
      <c r="O95" s="33"/>
    </row>
    <row r="96" spans="1:15" ht="18" customHeight="1">
      <c r="A96" s="22" t="s">
        <v>268</v>
      </c>
      <c r="B96" s="2" t="s">
        <v>269</v>
      </c>
      <c r="C96" s="5" t="s">
        <v>394</v>
      </c>
      <c r="D96" s="4">
        <v>94</v>
      </c>
      <c r="E96" s="3" t="s">
        <v>262</v>
      </c>
      <c r="F96" s="9">
        <v>17</v>
      </c>
      <c r="G96" s="10">
        <v>7</v>
      </c>
      <c r="H96" s="36">
        <f t="shared" si="2"/>
        <v>24</v>
      </c>
      <c r="I96" s="33">
        <f t="shared" si="3"/>
        <v>1</v>
      </c>
      <c r="J96" s="9"/>
      <c r="K96" s="9"/>
      <c r="L96" s="36"/>
      <c r="M96" s="33"/>
      <c r="N96" s="36">
        <v>1.5</v>
      </c>
      <c r="O96" s="33">
        <f>IF(N96&lt;=69,1,IF(N96&lt;=90,2,IF(N96&lt;=110,3,IF(N96&lt;=130,4,5))))</f>
        <v>1</v>
      </c>
    </row>
    <row r="97" spans="1:15" ht="18" customHeight="1" thickBot="1">
      <c r="A97" s="23" t="s">
        <v>81</v>
      </c>
      <c r="B97" s="24" t="s">
        <v>14</v>
      </c>
      <c r="C97" s="25" t="s">
        <v>68</v>
      </c>
      <c r="D97" s="26">
        <v>95</v>
      </c>
      <c r="E97" s="27" t="s">
        <v>67</v>
      </c>
      <c r="F97" s="28">
        <v>48</v>
      </c>
      <c r="G97" s="30">
        <v>55</v>
      </c>
      <c r="H97" s="37">
        <f t="shared" si="2"/>
        <v>103</v>
      </c>
      <c r="I97" s="34">
        <f t="shared" si="3"/>
        <v>3</v>
      </c>
      <c r="J97" s="28"/>
      <c r="K97" s="28"/>
      <c r="L97" s="37"/>
      <c r="M97" s="34"/>
      <c r="N97" s="37"/>
      <c r="O97" s="34"/>
    </row>
    <row r="98" spans="1:15" ht="18" customHeight="1">
      <c r="A98" s="16" t="s">
        <v>138</v>
      </c>
      <c r="B98" s="17" t="s">
        <v>137</v>
      </c>
      <c r="C98" s="18" t="s">
        <v>177</v>
      </c>
      <c r="D98" s="19">
        <v>96</v>
      </c>
      <c r="E98" s="20" t="s">
        <v>176</v>
      </c>
      <c r="F98" s="21">
        <v>16</v>
      </c>
      <c r="G98" s="29">
        <v>68</v>
      </c>
      <c r="H98" s="35">
        <f t="shared" si="2"/>
        <v>84</v>
      </c>
      <c r="I98" s="32">
        <f t="shared" si="3"/>
        <v>2</v>
      </c>
      <c r="J98" s="21"/>
      <c r="K98" s="21"/>
      <c r="L98" s="36"/>
      <c r="M98" s="32"/>
      <c r="N98" s="35"/>
      <c r="O98" s="32"/>
    </row>
    <row r="99" spans="1:15" ht="18" customHeight="1">
      <c r="A99" s="22" t="s">
        <v>325</v>
      </c>
      <c r="B99" s="2" t="s">
        <v>269</v>
      </c>
      <c r="C99" s="5"/>
      <c r="D99" s="4">
        <v>97</v>
      </c>
      <c r="E99" s="3" t="s">
        <v>399</v>
      </c>
      <c r="F99" s="9">
        <v>3</v>
      </c>
      <c r="G99" s="10"/>
      <c r="H99" s="36">
        <f t="shared" si="2"/>
        <v>3</v>
      </c>
      <c r="I99" s="33">
        <f t="shared" si="3"/>
        <v>1</v>
      </c>
      <c r="J99" s="9"/>
      <c r="K99" s="9"/>
      <c r="L99" s="36"/>
      <c r="M99" s="33"/>
      <c r="N99" s="36"/>
      <c r="O99" s="33"/>
    </row>
    <row r="100" spans="1:15" ht="18" customHeight="1">
      <c r="A100" s="22" t="s">
        <v>136</v>
      </c>
      <c r="B100" s="2" t="s">
        <v>137</v>
      </c>
      <c r="C100" s="5" t="s">
        <v>105</v>
      </c>
      <c r="D100" s="4">
        <v>98</v>
      </c>
      <c r="E100" s="3" t="s">
        <v>104</v>
      </c>
      <c r="F100" s="9">
        <v>50</v>
      </c>
      <c r="G100" s="10">
        <v>53.5</v>
      </c>
      <c r="H100" s="36">
        <f t="shared" si="2"/>
        <v>103.5</v>
      </c>
      <c r="I100" s="33">
        <f t="shared" si="3"/>
        <v>3</v>
      </c>
      <c r="J100" s="9"/>
      <c r="K100" s="9"/>
      <c r="L100" s="36"/>
      <c r="M100" s="33"/>
      <c r="N100" s="36"/>
      <c r="O100" s="33"/>
    </row>
    <row r="101" spans="1:15" ht="18" customHeight="1">
      <c r="A101" s="22" t="s">
        <v>268</v>
      </c>
      <c r="B101" s="2" t="s">
        <v>269</v>
      </c>
      <c r="C101" s="5" t="s">
        <v>279</v>
      </c>
      <c r="D101" s="4">
        <v>99</v>
      </c>
      <c r="E101" s="3" t="s">
        <v>263</v>
      </c>
      <c r="F101" s="9">
        <v>16</v>
      </c>
      <c r="G101" s="10">
        <v>23.5</v>
      </c>
      <c r="H101" s="36">
        <f t="shared" si="2"/>
        <v>39.5</v>
      </c>
      <c r="I101" s="33">
        <f t="shared" si="3"/>
        <v>1</v>
      </c>
      <c r="J101" s="9">
        <v>24</v>
      </c>
      <c r="K101" s="9"/>
      <c r="L101" s="36">
        <f>IF(ISBLANK(J101),SUM(F101,K101),SUM(G101,J101))</f>
        <v>47.5</v>
      </c>
      <c r="M101" s="33">
        <f>IF(L101&lt;=69,1,IF(L101&lt;=90,2,IF(L101&lt;=110,3,IF(L101&lt;=130,4,5))))</f>
        <v>1</v>
      </c>
      <c r="N101" s="36">
        <v>36</v>
      </c>
      <c r="O101" s="33">
        <f>IF(N101&lt;=69,1,IF(N101&lt;=90,2,IF(N101&lt;=110,3,IF(N101&lt;=130,4,5))))</f>
        <v>1</v>
      </c>
    </row>
    <row r="102" spans="1:15" ht="18" customHeight="1" thickBot="1">
      <c r="A102" s="23" t="s">
        <v>325</v>
      </c>
      <c r="B102" s="24" t="s">
        <v>269</v>
      </c>
      <c r="C102" s="25" t="s">
        <v>372</v>
      </c>
      <c r="D102" s="26">
        <v>100</v>
      </c>
      <c r="E102" s="27" t="s">
        <v>342</v>
      </c>
      <c r="F102" s="28">
        <v>22</v>
      </c>
      <c r="G102" s="30">
        <v>10</v>
      </c>
      <c r="H102" s="37">
        <f t="shared" si="2"/>
        <v>32</v>
      </c>
      <c r="I102" s="34">
        <f t="shared" si="3"/>
        <v>1</v>
      </c>
      <c r="J102" s="28"/>
      <c r="K102" s="28">
        <v>25</v>
      </c>
      <c r="L102" s="37">
        <f>IF(ISBLANK(J102),SUM(F102,K102),SUM(G102,J102))</f>
        <v>47</v>
      </c>
      <c r="M102" s="34">
        <f>IF(L102&lt;=69,1,IF(L102&lt;=90,2,IF(L102&lt;=110,3,IF(L102&lt;=130,4,5))))</f>
        <v>1</v>
      </c>
      <c r="N102" s="37"/>
      <c r="O102" s="34"/>
    </row>
    <row r="103" spans="1:15" ht="18" customHeight="1">
      <c r="A103" s="16" t="s">
        <v>284</v>
      </c>
      <c r="B103" s="17" t="s">
        <v>269</v>
      </c>
      <c r="C103" s="18" t="s">
        <v>312</v>
      </c>
      <c r="D103" s="19">
        <v>101</v>
      </c>
      <c r="E103" s="20" t="s">
        <v>292</v>
      </c>
      <c r="F103" s="21">
        <v>0</v>
      </c>
      <c r="G103" s="29">
        <v>8</v>
      </c>
      <c r="H103" s="35">
        <f t="shared" si="2"/>
        <v>8</v>
      </c>
      <c r="I103" s="32">
        <f t="shared" si="3"/>
        <v>1</v>
      </c>
      <c r="J103" s="21">
        <v>7</v>
      </c>
      <c r="K103" s="21"/>
      <c r="L103" s="36">
        <f>IF(ISBLANK(J103),SUM(F103,K103),SUM(G103,J103))</f>
        <v>15</v>
      </c>
      <c r="M103" s="32">
        <f>IF(L103&lt;=69,1,IF(L103&lt;=90,2,IF(L103&lt;=110,3,IF(L103&lt;=130,4,5))))</f>
        <v>1</v>
      </c>
      <c r="N103" s="35">
        <v>9.5</v>
      </c>
      <c r="O103" s="33">
        <f>IF(N103&lt;=69,1,IF(N103&lt;=90,2,IF(N103&lt;=110,3,IF(N103&lt;=130,4,5))))</f>
        <v>1</v>
      </c>
    </row>
    <row r="104" spans="1:15" ht="18" customHeight="1">
      <c r="A104" s="22" t="s">
        <v>81</v>
      </c>
      <c r="B104" s="2" t="s">
        <v>14</v>
      </c>
      <c r="C104" s="5" t="s">
        <v>70</v>
      </c>
      <c r="D104" s="4">
        <v>102</v>
      </c>
      <c r="E104" s="3" t="s">
        <v>69</v>
      </c>
      <c r="F104" s="9">
        <v>53</v>
      </c>
      <c r="G104" s="10">
        <v>64.5</v>
      </c>
      <c r="H104" s="36">
        <f t="shared" si="2"/>
        <v>117.5</v>
      </c>
      <c r="I104" s="33">
        <f t="shared" si="3"/>
        <v>4</v>
      </c>
      <c r="J104" s="9"/>
      <c r="K104" s="9"/>
      <c r="L104" s="36"/>
      <c r="M104" s="33"/>
      <c r="N104" s="36"/>
      <c r="O104" s="33"/>
    </row>
    <row r="105" spans="1:15" ht="18" customHeight="1">
      <c r="A105" s="22" t="s">
        <v>15</v>
      </c>
      <c r="B105" s="2" t="s">
        <v>14</v>
      </c>
      <c r="C105" s="5" t="s">
        <v>41</v>
      </c>
      <c r="D105" s="4">
        <v>103</v>
      </c>
      <c r="E105" s="3" t="s">
        <v>40</v>
      </c>
      <c r="F105" s="9">
        <v>24</v>
      </c>
      <c r="G105" s="10">
        <v>15</v>
      </c>
      <c r="H105" s="36">
        <f t="shared" si="2"/>
        <v>39</v>
      </c>
      <c r="I105" s="33">
        <f t="shared" si="3"/>
        <v>1</v>
      </c>
      <c r="J105" s="9"/>
      <c r="K105" s="9"/>
      <c r="L105" s="36"/>
      <c r="M105" s="33"/>
      <c r="N105" s="36">
        <v>37</v>
      </c>
      <c r="O105" s="33">
        <f>IF(N105&lt;=69,1,IF(N105&lt;=90,2,IF(N105&lt;=110,3,IF(N105&lt;=130,4,5))))</f>
        <v>1</v>
      </c>
    </row>
    <row r="106" spans="1:15" ht="18" customHeight="1">
      <c r="A106" s="22" t="s">
        <v>268</v>
      </c>
      <c r="B106" s="2" t="s">
        <v>269</v>
      </c>
      <c r="C106" s="5" t="s">
        <v>280</v>
      </c>
      <c r="D106" s="4">
        <v>104</v>
      </c>
      <c r="E106" s="3" t="s">
        <v>264</v>
      </c>
      <c r="F106" s="9"/>
      <c r="G106" s="10"/>
      <c r="H106" s="36">
        <f t="shared" si="2"/>
        <v>0</v>
      </c>
      <c r="I106" s="33">
        <f t="shared" si="3"/>
        <v>1</v>
      </c>
      <c r="J106" s="9"/>
      <c r="K106" s="9"/>
      <c r="L106" s="36"/>
      <c r="M106" s="33"/>
      <c r="N106" s="36"/>
      <c r="O106" s="33"/>
    </row>
    <row r="107" spans="1:15" ht="18" customHeight="1" thickBot="1">
      <c r="A107" s="23" t="s">
        <v>284</v>
      </c>
      <c r="B107" s="24" t="s">
        <v>269</v>
      </c>
      <c r="C107" s="25" t="s">
        <v>313</v>
      </c>
      <c r="D107" s="26">
        <v>105</v>
      </c>
      <c r="E107" s="27" t="s">
        <v>293</v>
      </c>
      <c r="F107" s="28">
        <v>38</v>
      </c>
      <c r="G107" s="30">
        <v>40</v>
      </c>
      <c r="H107" s="37">
        <f t="shared" si="2"/>
        <v>78</v>
      </c>
      <c r="I107" s="34">
        <f t="shared" si="3"/>
        <v>2</v>
      </c>
      <c r="J107" s="28"/>
      <c r="K107" s="28"/>
      <c r="L107" s="37"/>
      <c r="M107" s="34"/>
      <c r="N107" s="37"/>
      <c r="O107" s="34"/>
    </row>
    <row r="108" spans="1:15" ht="18" customHeight="1">
      <c r="A108" s="16" t="s">
        <v>15</v>
      </c>
      <c r="B108" s="17" t="s">
        <v>14</v>
      </c>
      <c r="C108" s="18" t="s">
        <v>9</v>
      </c>
      <c r="D108" s="19">
        <v>106</v>
      </c>
      <c r="E108" s="20" t="s">
        <v>8</v>
      </c>
      <c r="F108" s="21">
        <v>49</v>
      </c>
      <c r="G108" s="29"/>
      <c r="H108" s="35">
        <f t="shared" si="2"/>
        <v>49</v>
      </c>
      <c r="I108" s="32">
        <f t="shared" si="3"/>
        <v>1</v>
      </c>
      <c r="J108" s="21"/>
      <c r="K108" s="21">
        <v>8</v>
      </c>
      <c r="L108" s="36">
        <f>IF(ISBLANK(J108),SUM(F108,K108),SUM(G108,J108))</f>
        <v>57</v>
      </c>
      <c r="M108" s="32">
        <f>IF(L108&lt;=69,1,IF(L108&lt;=90,2,IF(L108&lt;=110,3,IF(L108&lt;=130,4,5))))</f>
        <v>1</v>
      </c>
      <c r="N108" s="35">
        <v>41</v>
      </c>
      <c r="O108" s="33">
        <f>IF(N108&lt;=69,1,IF(N108&lt;=90,2,IF(N108&lt;=110,3,IF(N108&lt;=130,4,5))))</f>
        <v>1</v>
      </c>
    </row>
    <row r="109" spans="1:15" ht="18" customHeight="1">
      <c r="A109" s="22" t="s">
        <v>15</v>
      </c>
      <c r="B109" s="2" t="s">
        <v>14</v>
      </c>
      <c r="C109" s="5" t="s">
        <v>43</v>
      </c>
      <c r="D109" s="4">
        <v>107</v>
      </c>
      <c r="E109" s="3" t="s">
        <v>42</v>
      </c>
      <c r="F109" s="9">
        <v>41</v>
      </c>
      <c r="G109" s="10">
        <v>36</v>
      </c>
      <c r="H109" s="36">
        <f t="shared" si="2"/>
        <v>77</v>
      </c>
      <c r="I109" s="33">
        <f t="shared" si="3"/>
        <v>2</v>
      </c>
      <c r="J109" s="9"/>
      <c r="K109" s="9"/>
      <c r="L109" s="36"/>
      <c r="M109" s="33"/>
      <c r="N109" s="36"/>
      <c r="O109" s="33"/>
    </row>
    <row r="110" spans="1:15" ht="18" customHeight="1">
      <c r="A110" s="22" t="s">
        <v>325</v>
      </c>
      <c r="B110" s="2" t="s">
        <v>269</v>
      </c>
      <c r="C110" s="5" t="s">
        <v>373</v>
      </c>
      <c r="D110" s="4">
        <v>108</v>
      </c>
      <c r="E110" s="3" t="s">
        <v>343</v>
      </c>
      <c r="F110" s="9">
        <v>75</v>
      </c>
      <c r="G110" s="10">
        <v>67</v>
      </c>
      <c r="H110" s="36">
        <f t="shared" si="2"/>
        <v>142</v>
      </c>
      <c r="I110" s="33">
        <f t="shared" si="3"/>
        <v>5</v>
      </c>
      <c r="J110" s="9"/>
      <c r="K110" s="9"/>
      <c r="L110" s="36"/>
      <c r="M110" s="33"/>
      <c r="N110" s="36"/>
      <c r="O110" s="33"/>
    </row>
    <row r="111" spans="1:15" ht="18" customHeight="1">
      <c r="A111" s="22" t="s">
        <v>136</v>
      </c>
      <c r="B111" s="2" t="s">
        <v>137</v>
      </c>
      <c r="C111" s="5" t="s">
        <v>107</v>
      </c>
      <c r="D111" s="4">
        <v>109</v>
      </c>
      <c r="E111" s="3" t="s">
        <v>106</v>
      </c>
      <c r="F111" s="9">
        <v>32</v>
      </c>
      <c r="G111" s="10">
        <v>29</v>
      </c>
      <c r="H111" s="36">
        <f t="shared" si="2"/>
        <v>61</v>
      </c>
      <c r="I111" s="33">
        <f t="shared" si="3"/>
        <v>1</v>
      </c>
      <c r="J111" s="9">
        <v>25</v>
      </c>
      <c r="K111" s="9"/>
      <c r="L111" s="36">
        <f>IF(ISBLANK(J111),SUM(F111,K111),SUM(G111,J111))</f>
        <v>54</v>
      </c>
      <c r="M111" s="33">
        <f>IF(L111&lt;=69,1,IF(L111&lt;=90,2,IF(L111&lt;=110,3,IF(L111&lt;=130,4,5))))</f>
        <v>1</v>
      </c>
      <c r="N111" s="36">
        <v>75</v>
      </c>
      <c r="O111" s="33">
        <v>2</v>
      </c>
    </row>
    <row r="112" spans="1:15" ht="18" customHeight="1" thickBot="1">
      <c r="A112" s="23" t="s">
        <v>284</v>
      </c>
      <c r="B112" s="24" t="s">
        <v>269</v>
      </c>
      <c r="C112" s="25"/>
      <c r="D112" s="26">
        <v>110</v>
      </c>
      <c r="E112" s="27" t="s">
        <v>396</v>
      </c>
      <c r="F112" s="28">
        <v>45</v>
      </c>
      <c r="G112" s="30"/>
      <c r="H112" s="37">
        <f t="shared" si="2"/>
        <v>45</v>
      </c>
      <c r="I112" s="34">
        <f t="shared" si="3"/>
        <v>1</v>
      </c>
      <c r="J112" s="28"/>
      <c r="K112" s="28">
        <v>9</v>
      </c>
      <c r="L112" s="37">
        <f>IF(ISBLANK(J112),SUM(F112,K112),SUM(G112,J112))</f>
        <v>54</v>
      </c>
      <c r="M112" s="34">
        <f>IF(L112&lt;=69,1,IF(L112&lt;=90,2,IF(L112&lt;=110,3,IF(L112&lt;=130,4,5))))</f>
        <v>1</v>
      </c>
      <c r="N112" s="37">
        <v>33</v>
      </c>
      <c r="O112" s="34"/>
    </row>
    <row r="113" spans="1:15" ht="18" customHeight="1">
      <c r="A113" s="16" t="s">
        <v>138</v>
      </c>
      <c r="B113" s="17" t="s">
        <v>137</v>
      </c>
      <c r="C113" s="18" t="s">
        <v>179</v>
      </c>
      <c r="D113" s="19">
        <v>111</v>
      </c>
      <c r="E113" s="20" t="s">
        <v>178</v>
      </c>
      <c r="F113" s="21">
        <v>58</v>
      </c>
      <c r="G113" s="29">
        <v>57</v>
      </c>
      <c r="H113" s="35">
        <f t="shared" si="2"/>
        <v>115</v>
      </c>
      <c r="I113" s="32">
        <f t="shared" si="3"/>
        <v>4</v>
      </c>
      <c r="J113" s="21"/>
      <c r="K113" s="21"/>
      <c r="L113" s="36"/>
      <c r="M113" s="32"/>
      <c r="N113" s="35"/>
      <c r="O113" s="32"/>
    </row>
    <row r="114" spans="1:15" ht="18" customHeight="1">
      <c r="A114" s="22" t="s">
        <v>284</v>
      </c>
      <c r="B114" s="2" t="s">
        <v>269</v>
      </c>
      <c r="C114" s="5" t="s">
        <v>314</v>
      </c>
      <c r="D114" s="4">
        <v>112</v>
      </c>
      <c r="E114" s="3" t="s">
        <v>294</v>
      </c>
      <c r="F114" s="9">
        <v>31</v>
      </c>
      <c r="G114" s="10">
        <v>39</v>
      </c>
      <c r="H114" s="36">
        <f t="shared" si="2"/>
        <v>70</v>
      </c>
      <c r="I114" s="33">
        <f t="shared" si="3"/>
        <v>2</v>
      </c>
      <c r="J114" s="9">
        <v>41</v>
      </c>
      <c r="K114" s="9"/>
      <c r="L114" s="36">
        <f>IF(ISBLANK(J114),SUM(F114,K114),SUM(G114,J114))</f>
        <v>80</v>
      </c>
      <c r="M114" s="33">
        <f>IF(L114&lt;=69,1,IF(L114&lt;=90,2,IF(L114&lt;=110,3,IF(L114&lt;=130,4,5))))</f>
        <v>2</v>
      </c>
      <c r="N114" s="36"/>
      <c r="O114" s="33"/>
    </row>
    <row r="115" spans="1:15" ht="18" customHeight="1">
      <c r="A115" s="22" t="s">
        <v>325</v>
      </c>
      <c r="B115" s="2" t="s">
        <v>269</v>
      </c>
      <c r="C115" s="5" t="s">
        <v>374</v>
      </c>
      <c r="D115" s="4">
        <v>113</v>
      </c>
      <c r="E115" s="3" t="s">
        <v>344</v>
      </c>
      <c r="F115" s="9">
        <v>18</v>
      </c>
      <c r="G115" s="10">
        <v>7</v>
      </c>
      <c r="H115" s="36">
        <f t="shared" si="2"/>
        <v>25</v>
      </c>
      <c r="I115" s="33">
        <f t="shared" si="3"/>
        <v>1</v>
      </c>
      <c r="J115" s="9"/>
      <c r="K115" s="9"/>
      <c r="L115" s="36"/>
      <c r="M115" s="33"/>
      <c r="N115" s="36">
        <v>16.5</v>
      </c>
      <c r="O115" s="33">
        <f>IF(N115&lt;=69,1,IF(N115&lt;=90,2,IF(N115&lt;=110,3,IF(N115&lt;=130,4,5))))</f>
        <v>1</v>
      </c>
    </row>
    <row r="116" spans="1:15" ht="18" customHeight="1">
      <c r="A116" s="22" t="s">
        <v>136</v>
      </c>
      <c r="B116" s="2" t="s">
        <v>137</v>
      </c>
      <c r="C116" s="5" t="s">
        <v>109</v>
      </c>
      <c r="D116" s="4">
        <v>114</v>
      </c>
      <c r="E116" s="3" t="s">
        <v>108</v>
      </c>
      <c r="F116" s="9">
        <v>15</v>
      </c>
      <c r="G116" s="10">
        <v>26</v>
      </c>
      <c r="H116" s="36">
        <f t="shared" si="2"/>
        <v>41</v>
      </c>
      <c r="I116" s="33">
        <f t="shared" si="3"/>
        <v>1</v>
      </c>
      <c r="J116" s="9"/>
      <c r="K116" s="9"/>
      <c r="L116" s="36"/>
      <c r="M116" s="33"/>
      <c r="N116" s="36">
        <v>33.5</v>
      </c>
      <c r="O116" s="33">
        <f>IF(N116&lt;=69,1,IF(N116&lt;=90,2,IF(N116&lt;=110,3,IF(N116&lt;=130,4,5))))</f>
        <v>1</v>
      </c>
    </row>
    <row r="117" spans="1:15" ht="18" customHeight="1" thickBot="1">
      <c r="A117" s="23" t="s">
        <v>138</v>
      </c>
      <c r="B117" s="24" t="s">
        <v>137</v>
      </c>
      <c r="C117" s="25" t="s">
        <v>181</v>
      </c>
      <c r="D117" s="26">
        <v>115</v>
      </c>
      <c r="E117" s="27" t="s">
        <v>180</v>
      </c>
      <c r="F117" s="28">
        <v>12</v>
      </c>
      <c r="G117" s="30"/>
      <c r="H117" s="37">
        <f t="shared" si="2"/>
        <v>12</v>
      </c>
      <c r="I117" s="34">
        <f t="shared" si="3"/>
        <v>1</v>
      </c>
      <c r="J117" s="28"/>
      <c r="K117" s="28"/>
      <c r="L117" s="37"/>
      <c r="M117" s="34"/>
      <c r="N117" s="37">
        <v>13.5</v>
      </c>
      <c r="O117" s="33">
        <f>IF(N117&lt;=69,1,IF(N117&lt;=90,2,IF(N117&lt;=110,3,IF(N117&lt;=130,4,5))))</f>
        <v>1</v>
      </c>
    </row>
    <row r="118" spans="1:15" ht="18" customHeight="1">
      <c r="A118" s="16" t="s">
        <v>284</v>
      </c>
      <c r="B118" s="17" t="s">
        <v>269</v>
      </c>
      <c r="C118" s="18" t="s">
        <v>315</v>
      </c>
      <c r="D118" s="19">
        <v>116</v>
      </c>
      <c r="E118" s="20" t="s">
        <v>295</v>
      </c>
      <c r="F118" s="21">
        <v>6</v>
      </c>
      <c r="G118" s="29">
        <v>3</v>
      </c>
      <c r="H118" s="35">
        <f t="shared" si="2"/>
        <v>9</v>
      </c>
      <c r="I118" s="32">
        <f t="shared" si="3"/>
        <v>1</v>
      </c>
      <c r="J118" s="21"/>
      <c r="K118" s="21"/>
      <c r="L118" s="36"/>
      <c r="M118" s="32"/>
      <c r="N118" s="35">
        <v>0</v>
      </c>
      <c r="O118" s="33">
        <f>IF(N118&lt;=69,1,IF(N118&lt;=90,2,IF(N118&lt;=110,3,IF(N118&lt;=130,4,5))))</f>
        <v>1</v>
      </c>
    </row>
    <row r="119" spans="1:15" ht="18" customHeight="1">
      <c r="A119" s="22" t="s">
        <v>81</v>
      </c>
      <c r="B119" s="2" t="s">
        <v>14</v>
      </c>
      <c r="C119" s="5" t="s">
        <v>72</v>
      </c>
      <c r="D119" s="4">
        <v>117</v>
      </c>
      <c r="E119" s="3" t="s">
        <v>71</v>
      </c>
      <c r="F119" s="9">
        <v>53</v>
      </c>
      <c r="G119" s="10">
        <v>70</v>
      </c>
      <c r="H119" s="36">
        <f t="shared" si="2"/>
        <v>123</v>
      </c>
      <c r="I119" s="33">
        <f t="shared" si="3"/>
        <v>4</v>
      </c>
      <c r="J119" s="9"/>
      <c r="K119" s="9"/>
      <c r="L119" s="36"/>
      <c r="M119" s="33"/>
      <c r="N119" s="36"/>
      <c r="O119" s="33"/>
    </row>
    <row r="120" spans="1:15" ht="18" customHeight="1">
      <c r="A120" s="22" t="s">
        <v>284</v>
      </c>
      <c r="B120" s="2" t="s">
        <v>269</v>
      </c>
      <c r="C120" s="5" t="s">
        <v>316</v>
      </c>
      <c r="D120" s="4">
        <v>118</v>
      </c>
      <c r="E120" s="3" t="s">
        <v>296</v>
      </c>
      <c r="F120" s="9">
        <v>38</v>
      </c>
      <c r="G120" s="10">
        <v>25</v>
      </c>
      <c r="H120" s="36">
        <f t="shared" si="2"/>
        <v>63</v>
      </c>
      <c r="I120" s="33">
        <f t="shared" si="3"/>
        <v>1</v>
      </c>
      <c r="J120" s="9"/>
      <c r="K120" s="9">
        <v>29.5</v>
      </c>
      <c r="L120" s="36">
        <f>IF(ISBLANK(J120),SUM(F120,K120),SUM(G120,J120))</f>
        <v>67.5</v>
      </c>
      <c r="M120" s="33">
        <f>IF(L120&lt;=69,1,IF(L120&lt;=90,2,IF(L120&lt;=110,3,IF(L120&lt;=130,4,5))))</f>
        <v>1</v>
      </c>
      <c r="N120" s="36">
        <v>61</v>
      </c>
      <c r="O120" s="33">
        <f>IF(N120&lt;=69,1,IF(N120&lt;=90,2,IF(N120&lt;=110,3,IF(N120&lt;=130,4,5))))</f>
        <v>1</v>
      </c>
    </row>
    <row r="121" spans="1:15" ht="18" customHeight="1">
      <c r="A121" s="22" t="s">
        <v>284</v>
      </c>
      <c r="B121" s="2" t="s">
        <v>269</v>
      </c>
      <c r="C121" s="5" t="s">
        <v>317</v>
      </c>
      <c r="D121" s="4">
        <v>119</v>
      </c>
      <c r="E121" s="3" t="s">
        <v>397</v>
      </c>
      <c r="F121" s="9">
        <v>2</v>
      </c>
      <c r="G121" s="10">
        <v>11</v>
      </c>
      <c r="H121" s="36">
        <f t="shared" si="2"/>
        <v>13</v>
      </c>
      <c r="I121" s="33">
        <f t="shared" si="3"/>
        <v>1</v>
      </c>
      <c r="J121" s="9">
        <v>4</v>
      </c>
      <c r="K121" s="9"/>
      <c r="L121" s="36">
        <f>IF(ISBLANK(J121),SUM(F121,K121),SUM(G121,J121))</f>
        <v>15</v>
      </c>
      <c r="M121" s="33">
        <f>IF(L121&lt;=69,1,IF(L121&lt;=90,2,IF(L121&lt;=110,3,IF(L121&lt;=130,4,5))))</f>
        <v>1</v>
      </c>
      <c r="N121" s="36">
        <v>36.5</v>
      </c>
      <c r="O121" s="33">
        <f>IF(N121&lt;=69,1,IF(N121&lt;=90,2,IF(N121&lt;=110,3,IF(N121&lt;=130,4,5))))</f>
        <v>1</v>
      </c>
    </row>
    <row r="122" spans="1:15" ht="18" customHeight="1" thickBot="1">
      <c r="A122" s="23" t="s">
        <v>251</v>
      </c>
      <c r="B122" s="24" t="s">
        <v>137</v>
      </c>
      <c r="C122" s="25" t="s">
        <v>233</v>
      </c>
      <c r="D122" s="26">
        <v>120</v>
      </c>
      <c r="E122" s="27" t="s">
        <v>232</v>
      </c>
      <c r="F122" s="28"/>
      <c r="G122" s="30">
        <v>8</v>
      </c>
      <c r="H122" s="37">
        <f t="shared" si="2"/>
        <v>8</v>
      </c>
      <c r="I122" s="34">
        <f t="shared" si="3"/>
        <v>1</v>
      </c>
      <c r="J122" s="28"/>
      <c r="K122" s="28"/>
      <c r="L122" s="37"/>
      <c r="M122" s="34"/>
      <c r="N122" s="37">
        <v>16</v>
      </c>
      <c r="O122" s="33">
        <f>IF(N122&lt;=69,1,IF(N122&lt;=90,2,IF(N122&lt;=110,3,IF(N122&lt;=130,4,5))))</f>
        <v>1</v>
      </c>
    </row>
    <row r="123" spans="1:15" ht="18.75">
      <c r="A123" s="16" t="s">
        <v>136</v>
      </c>
      <c r="B123" s="17" t="s">
        <v>137</v>
      </c>
      <c r="C123" s="18" t="s">
        <v>111</v>
      </c>
      <c r="D123" s="19">
        <v>121</v>
      </c>
      <c r="E123" s="20" t="s">
        <v>110</v>
      </c>
      <c r="F123" s="21">
        <v>30</v>
      </c>
      <c r="G123" s="29">
        <v>34.5</v>
      </c>
      <c r="H123" s="36">
        <f t="shared" si="2"/>
        <v>64.5</v>
      </c>
      <c r="I123" s="32">
        <f t="shared" si="3"/>
        <v>1</v>
      </c>
      <c r="J123" s="21">
        <v>21</v>
      </c>
      <c r="K123" s="21"/>
      <c r="L123" s="36">
        <f>IF(ISBLANK(J123),SUM(F123,K123),SUM(G123,J123))</f>
        <v>55.5</v>
      </c>
      <c r="M123" s="32">
        <f>IF(L123&lt;=69,1,IF(L123&lt;=90,2,IF(L123&lt;=110,3,IF(L123&lt;=130,4,5))))</f>
        <v>1</v>
      </c>
      <c r="N123" s="35">
        <v>36</v>
      </c>
      <c r="O123" s="33">
        <f>IF(N123&lt;=69,1,IF(N123&lt;=90,2,IF(N123&lt;=110,3,IF(N123&lt;=130,4,5))))</f>
        <v>1</v>
      </c>
    </row>
    <row r="124" spans="1:15" ht="18.75">
      <c r="A124" s="22" t="s">
        <v>325</v>
      </c>
      <c r="B124" s="2" t="s">
        <v>269</v>
      </c>
      <c r="C124" s="5" t="s">
        <v>375</v>
      </c>
      <c r="D124" s="4">
        <v>122</v>
      </c>
      <c r="E124" s="3" t="s">
        <v>345</v>
      </c>
      <c r="F124" s="9">
        <v>17</v>
      </c>
      <c r="G124" s="10">
        <v>35</v>
      </c>
      <c r="H124" s="36">
        <f t="shared" si="2"/>
        <v>52</v>
      </c>
      <c r="I124" s="33">
        <f t="shared" si="3"/>
        <v>1</v>
      </c>
      <c r="J124" s="9"/>
      <c r="K124" s="9"/>
      <c r="L124" s="36"/>
      <c r="M124" s="33"/>
      <c r="N124" s="36">
        <v>56</v>
      </c>
      <c r="O124" s="33">
        <f>IF(N124&lt;=69,1,IF(N124&lt;=90,2,IF(N124&lt;=110,3,IF(N124&lt;=130,4,5))))</f>
        <v>1</v>
      </c>
    </row>
    <row r="125" spans="1:15" ht="18.75">
      <c r="A125" s="22" t="s">
        <v>136</v>
      </c>
      <c r="B125" s="2" t="s">
        <v>137</v>
      </c>
      <c r="C125" s="5" t="s">
        <v>113</v>
      </c>
      <c r="D125" s="4">
        <v>123</v>
      </c>
      <c r="E125" s="3" t="s">
        <v>112</v>
      </c>
      <c r="F125" s="9">
        <v>56</v>
      </c>
      <c r="G125" s="10">
        <v>49</v>
      </c>
      <c r="H125" s="36">
        <f t="shared" si="2"/>
        <v>105</v>
      </c>
      <c r="I125" s="33">
        <f t="shared" si="3"/>
        <v>3</v>
      </c>
      <c r="J125" s="9"/>
      <c r="K125" s="9"/>
      <c r="L125" s="36"/>
      <c r="M125" s="33"/>
      <c r="N125" s="36"/>
      <c r="O125" s="33"/>
    </row>
    <row r="126" spans="1:15" ht="18.75">
      <c r="A126" s="22" t="s">
        <v>138</v>
      </c>
      <c r="B126" s="2" t="s">
        <v>137</v>
      </c>
      <c r="C126" s="5" t="s">
        <v>183</v>
      </c>
      <c r="D126" s="4">
        <v>124</v>
      </c>
      <c r="E126" s="3" t="s">
        <v>182</v>
      </c>
      <c r="F126" s="9">
        <v>32</v>
      </c>
      <c r="G126" s="10">
        <v>38</v>
      </c>
      <c r="H126" s="36">
        <f t="shared" si="2"/>
        <v>70</v>
      </c>
      <c r="I126" s="33">
        <f t="shared" si="3"/>
        <v>2</v>
      </c>
      <c r="J126" s="9"/>
      <c r="K126" s="9"/>
      <c r="L126" s="36"/>
      <c r="M126" s="33"/>
      <c r="N126" s="36"/>
      <c r="O126" s="33"/>
    </row>
    <row r="127" spans="1:15" ht="19.5" thickBot="1">
      <c r="A127" s="23" t="s">
        <v>136</v>
      </c>
      <c r="B127" s="24" t="s">
        <v>137</v>
      </c>
      <c r="C127" s="25" t="s">
        <v>115</v>
      </c>
      <c r="D127" s="26">
        <v>125</v>
      </c>
      <c r="E127" s="27" t="s">
        <v>114</v>
      </c>
      <c r="F127" s="28">
        <v>16</v>
      </c>
      <c r="G127" s="30">
        <v>0</v>
      </c>
      <c r="H127" s="37">
        <f t="shared" si="2"/>
        <v>16</v>
      </c>
      <c r="I127" s="34">
        <f t="shared" si="3"/>
        <v>1</v>
      </c>
      <c r="J127" s="28"/>
      <c r="K127" s="28"/>
      <c r="L127" s="37"/>
      <c r="M127" s="34"/>
      <c r="N127" s="37">
        <v>16</v>
      </c>
      <c r="O127" s="34"/>
    </row>
    <row r="128" spans="1:15" ht="18.75">
      <c r="A128" s="16" t="s">
        <v>138</v>
      </c>
      <c r="B128" s="17" t="s">
        <v>137</v>
      </c>
      <c r="C128" s="18" t="s">
        <v>185</v>
      </c>
      <c r="D128" s="19">
        <v>126</v>
      </c>
      <c r="E128" s="20" t="s">
        <v>184</v>
      </c>
      <c r="F128" s="21">
        <v>16</v>
      </c>
      <c r="G128" s="29">
        <v>29</v>
      </c>
      <c r="H128" s="35">
        <f aca="true" t="shared" si="4" ref="H128:H186">SUM(F128:G128)</f>
        <v>45</v>
      </c>
      <c r="I128" s="32">
        <f t="shared" si="3"/>
        <v>1</v>
      </c>
      <c r="J128" s="21">
        <v>16</v>
      </c>
      <c r="K128" s="21"/>
      <c r="L128" s="36">
        <f>IF(ISBLANK(J128),SUM(F128,K128),SUM(G128,J128))</f>
        <v>45</v>
      </c>
      <c r="M128" s="32">
        <f>IF(L128&lt;=69,1,IF(L128&lt;=90,2,IF(L128&lt;=110,3,IF(L128&lt;=130,4,5))))</f>
        <v>1</v>
      </c>
      <c r="N128" s="35"/>
      <c r="O128" s="32"/>
    </row>
    <row r="129" spans="1:15" ht="18.75">
      <c r="A129" s="22" t="s">
        <v>81</v>
      </c>
      <c r="B129" s="2" t="s">
        <v>14</v>
      </c>
      <c r="C129" s="5" t="s">
        <v>74</v>
      </c>
      <c r="D129" s="4">
        <v>127</v>
      </c>
      <c r="E129" s="3" t="s">
        <v>73</v>
      </c>
      <c r="F129" s="9">
        <v>53</v>
      </c>
      <c r="G129" s="10">
        <v>35</v>
      </c>
      <c r="H129" s="36">
        <f t="shared" si="4"/>
        <v>88</v>
      </c>
      <c r="I129" s="33">
        <f t="shared" si="3"/>
        <v>2</v>
      </c>
      <c r="J129" s="9"/>
      <c r="K129" s="9"/>
      <c r="L129" s="36"/>
      <c r="M129" s="33"/>
      <c r="N129" s="36"/>
      <c r="O129" s="33"/>
    </row>
    <row r="130" spans="1:15" ht="18.75">
      <c r="A130" s="22" t="s">
        <v>15</v>
      </c>
      <c r="B130" s="2" t="s">
        <v>14</v>
      </c>
      <c r="C130" s="5" t="s">
        <v>45</v>
      </c>
      <c r="D130" s="4">
        <v>128</v>
      </c>
      <c r="E130" s="3" t="s">
        <v>44</v>
      </c>
      <c r="F130" s="9">
        <v>32</v>
      </c>
      <c r="G130" s="10">
        <v>25.5</v>
      </c>
      <c r="H130" s="36">
        <f t="shared" si="4"/>
        <v>57.5</v>
      </c>
      <c r="I130" s="33">
        <f t="shared" si="3"/>
        <v>1</v>
      </c>
      <c r="J130" s="9"/>
      <c r="K130" s="9">
        <v>15</v>
      </c>
      <c r="L130" s="36">
        <f>IF(ISBLANK(J130),SUM(F130,K130),SUM(G130,J130))</f>
        <v>47</v>
      </c>
      <c r="M130" s="33">
        <f>IF(L130&lt;=69,1,IF(L130&lt;=90,2,IF(L130&lt;=110,3,IF(L130&lt;=130,4,5))))</f>
        <v>1</v>
      </c>
      <c r="N130" s="36"/>
      <c r="O130" s="33"/>
    </row>
    <row r="131" spans="1:15" ht="18.75">
      <c r="A131" s="22" t="s">
        <v>15</v>
      </c>
      <c r="B131" s="2" t="s">
        <v>14</v>
      </c>
      <c r="C131" s="5" t="s">
        <v>31</v>
      </c>
      <c r="D131" s="4">
        <v>129</v>
      </c>
      <c r="E131" s="3" t="s">
        <v>46</v>
      </c>
      <c r="F131" s="9">
        <v>67</v>
      </c>
      <c r="G131" s="10">
        <v>41</v>
      </c>
      <c r="H131" s="36">
        <f t="shared" si="4"/>
        <v>108</v>
      </c>
      <c r="I131" s="33">
        <f t="shared" si="3"/>
        <v>3</v>
      </c>
      <c r="J131" s="9"/>
      <c r="K131" s="9"/>
      <c r="L131" s="36"/>
      <c r="M131" s="33"/>
      <c r="N131" s="36"/>
      <c r="O131" s="33"/>
    </row>
    <row r="132" spans="1:15" ht="19.5" thickBot="1">
      <c r="A132" s="23"/>
      <c r="B132" s="24"/>
      <c r="C132" s="25"/>
      <c r="D132" s="26">
        <v>130</v>
      </c>
      <c r="E132" s="27" t="s">
        <v>412</v>
      </c>
      <c r="F132" s="28" t="s">
        <v>413</v>
      </c>
      <c r="G132" s="30">
        <v>50</v>
      </c>
      <c r="H132" s="37">
        <f t="shared" si="4"/>
        <v>50</v>
      </c>
      <c r="I132" s="34">
        <f t="shared" si="3"/>
        <v>1</v>
      </c>
      <c r="J132" s="28"/>
      <c r="K132" s="28"/>
      <c r="L132" s="37"/>
      <c r="M132" s="34"/>
      <c r="N132" s="37"/>
      <c r="O132" s="34"/>
    </row>
    <row r="133" spans="1:15" ht="18.75">
      <c r="A133" s="16" t="s">
        <v>138</v>
      </c>
      <c r="B133" s="17" t="s">
        <v>137</v>
      </c>
      <c r="C133" s="18" t="s">
        <v>187</v>
      </c>
      <c r="D133" s="19">
        <v>131</v>
      </c>
      <c r="E133" s="20" t="s">
        <v>186</v>
      </c>
      <c r="F133" s="21">
        <v>43</v>
      </c>
      <c r="G133" s="29">
        <v>44</v>
      </c>
      <c r="H133" s="36">
        <f t="shared" si="4"/>
        <v>87</v>
      </c>
      <c r="I133" s="32">
        <f aca="true" t="shared" si="5" ref="I133:I196">IF(H133&lt;=69,1,IF(H133&lt;=90,2,IF(H133&lt;=110,3,IF(H133&lt;=130,4,5))))</f>
        <v>2</v>
      </c>
      <c r="J133" s="21"/>
      <c r="K133" s="21"/>
      <c r="L133" s="36"/>
      <c r="M133" s="32"/>
      <c r="N133" s="35"/>
      <c r="O133" s="32"/>
    </row>
    <row r="134" spans="1:15" ht="18.75">
      <c r="A134" s="22" t="s">
        <v>136</v>
      </c>
      <c r="B134" s="2" t="s">
        <v>137</v>
      </c>
      <c r="C134" s="5" t="s">
        <v>117</v>
      </c>
      <c r="D134" s="4">
        <v>132</v>
      </c>
      <c r="E134" s="3" t="s">
        <v>116</v>
      </c>
      <c r="F134" s="9">
        <v>43</v>
      </c>
      <c r="G134" s="10">
        <v>23</v>
      </c>
      <c r="H134" s="36">
        <f t="shared" si="4"/>
        <v>66</v>
      </c>
      <c r="I134" s="33">
        <f t="shared" si="5"/>
        <v>1</v>
      </c>
      <c r="J134" s="9"/>
      <c r="K134" s="9"/>
      <c r="L134" s="36"/>
      <c r="M134" s="33"/>
      <c r="N134" s="36"/>
      <c r="O134" s="33"/>
    </row>
    <row r="135" spans="1:15" ht="18.75">
      <c r="A135" s="22" t="s">
        <v>138</v>
      </c>
      <c r="B135" s="2" t="s">
        <v>137</v>
      </c>
      <c r="C135" s="5" t="s">
        <v>189</v>
      </c>
      <c r="D135" s="4">
        <v>133</v>
      </c>
      <c r="E135" s="3" t="s">
        <v>188</v>
      </c>
      <c r="F135" s="9">
        <v>37</v>
      </c>
      <c r="G135" s="10"/>
      <c r="H135" s="36">
        <f t="shared" si="4"/>
        <v>37</v>
      </c>
      <c r="I135" s="33">
        <f t="shared" si="5"/>
        <v>1</v>
      </c>
      <c r="J135" s="9"/>
      <c r="K135" s="9"/>
      <c r="L135" s="36"/>
      <c r="M135" s="33"/>
      <c r="N135" s="36"/>
      <c r="O135" s="33"/>
    </row>
    <row r="136" spans="1:15" ht="18.75">
      <c r="A136" s="22" t="s">
        <v>251</v>
      </c>
      <c r="B136" s="2" t="s">
        <v>137</v>
      </c>
      <c r="C136" s="5" t="s">
        <v>235</v>
      </c>
      <c r="D136" s="4">
        <v>134</v>
      </c>
      <c r="E136" s="3" t="s">
        <v>234</v>
      </c>
      <c r="F136" s="9">
        <v>26</v>
      </c>
      <c r="G136" s="10">
        <v>57</v>
      </c>
      <c r="H136" s="36">
        <f t="shared" si="4"/>
        <v>83</v>
      </c>
      <c r="I136" s="33">
        <f t="shared" si="5"/>
        <v>2</v>
      </c>
      <c r="J136" s="9"/>
      <c r="K136" s="9"/>
      <c r="L136" s="36"/>
      <c r="M136" s="33"/>
      <c r="N136" s="36"/>
      <c r="O136" s="33"/>
    </row>
    <row r="137" spans="1:15" ht="19.5" thickBot="1">
      <c r="A137" s="23" t="s">
        <v>15</v>
      </c>
      <c r="B137" s="24" t="s">
        <v>14</v>
      </c>
      <c r="C137" s="25" t="s">
        <v>48</v>
      </c>
      <c r="D137" s="26">
        <v>135</v>
      </c>
      <c r="E137" s="27" t="s">
        <v>47</v>
      </c>
      <c r="F137" s="28">
        <v>62</v>
      </c>
      <c r="G137" s="30">
        <v>52.5</v>
      </c>
      <c r="H137" s="37">
        <f t="shared" si="4"/>
        <v>114.5</v>
      </c>
      <c r="I137" s="34">
        <f t="shared" si="5"/>
        <v>4</v>
      </c>
      <c r="J137" s="28"/>
      <c r="K137" s="28"/>
      <c r="L137" s="37"/>
      <c r="M137" s="34"/>
      <c r="N137" s="37"/>
      <c r="O137" s="34"/>
    </row>
    <row r="138" spans="1:15" ht="18.75">
      <c r="A138" s="16" t="s">
        <v>81</v>
      </c>
      <c r="B138" s="17" t="s">
        <v>14</v>
      </c>
      <c r="C138" s="18" t="s">
        <v>76</v>
      </c>
      <c r="D138" s="19">
        <v>136</v>
      </c>
      <c r="E138" s="20" t="s">
        <v>75</v>
      </c>
      <c r="F138" s="21">
        <v>48</v>
      </c>
      <c r="G138" s="29">
        <v>31</v>
      </c>
      <c r="H138" s="35">
        <f t="shared" si="4"/>
        <v>79</v>
      </c>
      <c r="I138" s="32">
        <f t="shared" si="5"/>
        <v>2</v>
      </c>
      <c r="J138" s="21"/>
      <c r="K138" s="21"/>
      <c r="L138" s="36"/>
      <c r="M138" s="32"/>
      <c r="N138" s="35"/>
      <c r="O138" s="32"/>
    </row>
    <row r="139" spans="1:15" ht="18.75">
      <c r="A139" s="22" t="s">
        <v>138</v>
      </c>
      <c r="B139" s="2" t="s">
        <v>137</v>
      </c>
      <c r="C139" s="5" t="s">
        <v>191</v>
      </c>
      <c r="D139" s="4">
        <v>137</v>
      </c>
      <c r="E139" s="3" t="s">
        <v>190</v>
      </c>
      <c r="F139" s="9">
        <v>18</v>
      </c>
      <c r="G139" s="10">
        <v>6</v>
      </c>
      <c r="H139" s="36">
        <f t="shared" si="4"/>
        <v>24</v>
      </c>
      <c r="I139" s="33">
        <f t="shared" si="5"/>
        <v>1</v>
      </c>
      <c r="J139" s="9"/>
      <c r="K139" s="9"/>
      <c r="L139" s="36"/>
      <c r="M139" s="33"/>
      <c r="N139" s="36">
        <v>0</v>
      </c>
      <c r="O139" s="33">
        <f>IF(N139&lt;=69,1,IF(N139&lt;=90,2,IF(N139&lt;=110,3,IF(N139&lt;=130,4,5))))</f>
        <v>1</v>
      </c>
    </row>
    <row r="140" spans="1:15" ht="18.75">
      <c r="A140" s="22" t="s">
        <v>251</v>
      </c>
      <c r="B140" s="2" t="s">
        <v>137</v>
      </c>
      <c r="C140" s="5" t="s">
        <v>236</v>
      </c>
      <c r="D140" s="4">
        <v>138</v>
      </c>
      <c r="E140" s="3" t="s">
        <v>297</v>
      </c>
      <c r="F140" s="9">
        <v>16</v>
      </c>
      <c r="G140" s="10">
        <v>18</v>
      </c>
      <c r="H140" s="36">
        <f t="shared" si="4"/>
        <v>34</v>
      </c>
      <c r="I140" s="33">
        <f t="shared" si="5"/>
        <v>1</v>
      </c>
      <c r="J140" s="9">
        <v>53</v>
      </c>
      <c r="K140" s="9"/>
      <c r="L140" s="36">
        <f>IF(ISBLANK(J140),SUM(F140,K140),SUM(G140,J140))</f>
        <v>71</v>
      </c>
      <c r="M140" s="33">
        <f aca="true" t="shared" si="6" ref="M140:M198">IF(L140&lt;=69,1,IF(L140&lt;=90,2,IF(L140&lt;=110,3,IF(L140&lt;=130,4,5))))</f>
        <v>2</v>
      </c>
      <c r="N140" s="36"/>
      <c r="O140" s="33"/>
    </row>
    <row r="141" spans="1:15" ht="18.75">
      <c r="A141" s="22" t="s">
        <v>268</v>
      </c>
      <c r="B141" s="2" t="s">
        <v>269</v>
      </c>
      <c r="C141" s="5" t="s">
        <v>281</v>
      </c>
      <c r="D141" s="4">
        <v>139</v>
      </c>
      <c r="E141" s="3" t="s">
        <v>265</v>
      </c>
      <c r="F141" s="9">
        <v>0</v>
      </c>
      <c r="G141" s="10"/>
      <c r="H141" s="36">
        <f t="shared" si="4"/>
        <v>0</v>
      </c>
      <c r="I141" s="33">
        <f t="shared" si="5"/>
        <v>1</v>
      </c>
      <c r="J141" s="9"/>
      <c r="K141" s="9"/>
      <c r="L141" s="36"/>
      <c r="M141" s="33"/>
      <c r="N141" s="36"/>
      <c r="O141" s="33"/>
    </row>
    <row r="142" spans="1:15" ht="19.5" thickBot="1">
      <c r="A142" s="23" t="s">
        <v>15</v>
      </c>
      <c r="B142" s="24" t="s">
        <v>14</v>
      </c>
      <c r="C142" s="25" t="s">
        <v>11</v>
      </c>
      <c r="D142" s="26">
        <v>140</v>
      </c>
      <c r="E142" s="27" t="s">
        <v>10</v>
      </c>
      <c r="F142" s="28">
        <v>58</v>
      </c>
      <c r="G142" s="30">
        <v>40</v>
      </c>
      <c r="H142" s="37">
        <f t="shared" si="4"/>
        <v>98</v>
      </c>
      <c r="I142" s="34">
        <f t="shared" si="5"/>
        <v>3</v>
      </c>
      <c r="J142" s="28"/>
      <c r="K142" s="28"/>
      <c r="L142" s="37"/>
      <c r="M142" s="34"/>
      <c r="N142" s="37"/>
      <c r="O142" s="34"/>
    </row>
    <row r="143" spans="1:15" ht="18.75">
      <c r="A143" s="16" t="s">
        <v>325</v>
      </c>
      <c r="B143" s="17" t="s">
        <v>269</v>
      </c>
      <c r="C143" s="18" t="s">
        <v>376</v>
      </c>
      <c r="D143" s="19">
        <v>141</v>
      </c>
      <c r="E143" s="20" t="s">
        <v>346</v>
      </c>
      <c r="F143" s="21">
        <v>66</v>
      </c>
      <c r="G143" s="29">
        <v>71</v>
      </c>
      <c r="H143" s="36">
        <f t="shared" si="4"/>
        <v>137</v>
      </c>
      <c r="I143" s="32">
        <f t="shared" si="5"/>
        <v>5</v>
      </c>
      <c r="J143" s="21"/>
      <c r="K143" s="21"/>
      <c r="L143" s="36"/>
      <c r="M143" s="32"/>
      <c r="N143" s="35"/>
      <c r="O143" s="32"/>
    </row>
    <row r="144" spans="1:15" ht="18.75">
      <c r="A144" s="22" t="s">
        <v>138</v>
      </c>
      <c r="B144" s="2" t="s">
        <v>137</v>
      </c>
      <c r="C144" s="5" t="s">
        <v>193</v>
      </c>
      <c r="D144" s="4">
        <v>142</v>
      </c>
      <c r="E144" s="3" t="s">
        <v>192</v>
      </c>
      <c r="F144" s="9">
        <v>48</v>
      </c>
      <c r="G144" s="10">
        <v>39</v>
      </c>
      <c r="H144" s="36">
        <f t="shared" si="4"/>
        <v>87</v>
      </c>
      <c r="I144" s="33">
        <f t="shared" si="5"/>
        <v>2</v>
      </c>
      <c r="J144" s="9"/>
      <c r="K144" s="9">
        <v>8</v>
      </c>
      <c r="L144" s="36">
        <f>IF(ISBLANK(J144),SUM(F144,K144),SUM(G144,J144))</f>
        <v>56</v>
      </c>
      <c r="M144" s="33">
        <f t="shared" si="6"/>
        <v>1</v>
      </c>
      <c r="N144" s="36"/>
      <c r="O144" s="33"/>
    </row>
    <row r="145" spans="1:15" ht="18.75">
      <c r="A145" s="22" t="s">
        <v>325</v>
      </c>
      <c r="B145" s="2" t="s">
        <v>269</v>
      </c>
      <c r="C145" s="5" t="s">
        <v>377</v>
      </c>
      <c r="D145" s="4">
        <v>143</v>
      </c>
      <c r="E145" s="3" t="s">
        <v>347</v>
      </c>
      <c r="F145" s="9">
        <v>29</v>
      </c>
      <c r="G145" s="10">
        <v>20</v>
      </c>
      <c r="H145" s="36">
        <f t="shared" si="4"/>
        <v>49</v>
      </c>
      <c r="I145" s="33">
        <f t="shared" si="5"/>
        <v>1</v>
      </c>
      <c r="J145" s="9"/>
      <c r="K145" s="9"/>
      <c r="L145" s="36"/>
      <c r="M145" s="33"/>
      <c r="N145" s="36">
        <v>56</v>
      </c>
      <c r="O145" s="33">
        <f>IF(N145&lt;=69,1,IF(N145&lt;=90,2,IF(N145&lt;=110,3,IF(N145&lt;=130,4,5))))</f>
        <v>1</v>
      </c>
    </row>
    <row r="146" spans="1:15" ht="18.75">
      <c r="A146" s="22" t="s">
        <v>138</v>
      </c>
      <c r="B146" s="2" t="s">
        <v>137</v>
      </c>
      <c r="C146" s="5" t="s">
        <v>195</v>
      </c>
      <c r="D146" s="4">
        <v>144</v>
      </c>
      <c r="E146" s="3" t="s">
        <v>194</v>
      </c>
      <c r="F146" s="9">
        <v>62</v>
      </c>
      <c r="G146" s="10">
        <v>54.5</v>
      </c>
      <c r="H146" s="36">
        <f t="shared" si="4"/>
        <v>116.5</v>
      </c>
      <c r="I146" s="33">
        <f t="shared" si="5"/>
        <v>4</v>
      </c>
      <c r="J146" s="9"/>
      <c r="K146" s="9"/>
      <c r="L146" s="36"/>
      <c r="M146" s="33"/>
      <c r="N146" s="36"/>
      <c r="O146" s="33"/>
    </row>
    <row r="147" spans="1:15" ht="19.5" thickBot="1">
      <c r="A147" s="23" t="s">
        <v>138</v>
      </c>
      <c r="B147" s="24" t="s">
        <v>137</v>
      </c>
      <c r="C147" s="25" t="s">
        <v>197</v>
      </c>
      <c r="D147" s="26">
        <v>145</v>
      </c>
      <c r="E147" s="27" t="s">
        <v>196</v>
      </c>
      <c r="F147" s="28">
        <v>42</v>
      </c>
      <c r="G147" s="30">
        <v>56.5</v>
      </c>
      <c r="H147" s="37">
        <f t="shared" si="4"/>
        <v>98.5</v>
      </c>
      <c r="I147" s="34">
        <f t="shared" si="5"/>
        <v>3</v>
      </c>
      <c r="J147" s="28"/>
      <c r="K147" s="28"/>
      <c r="L147" s="37"/>
      <c r="M147" s="34"/>
      <c r="N147" s="37"/>
      <c r="O147" s="34"/>
    </row>
    <row r="148" spans="1:15" ht="18.75">
      <c r="A148" s="16" t="s">
        <v>284</v>
      </c>
      <c r="B148" s="17" t="s">
        <v>269</v>
      </c>
      <c r="C148" s="18" t="s">
        <v>318</v>
      </c>
      <c r="D148" s="19">
        <v>146</v>
      </c>
      <c r="E148" s="20" t="s">
        <v>298</v>
      </c>
      <c r="F148" s="21">
        <v>35</v>
      </c>
      <c r="G148" s="29">
        <v>59</v>
      </c>
      <c r="H148" s="35">
        <f t="shared" si="4"/>
        <v>94</v>
      </c>
      <c r="I148" s="32">
        <f t="shared" si="5"/>
        <v>3</v>
      </c>
      <c r="J148" s="21">
        <v>51</v>
      </c>
      <c r="K148" s="21"/>
      <c r="L148" s="36">
        <v>111</v>
      </c>
      <c r="M148" s="32">
        <f t="shared" si="6"/>
        <v>4</v>
      </c>
      <c r="N148" s="35"/>
      <c r="O148" s="32"/>
    </row>
    <row r="149" spans="1:15" ht="18.75">
      <c r="A149" s="22" t="s">
        <v>284</v>
      </c>
      <c r="B149" s="2" t="s">
        <v>269</v>
      </c>
      <c r="C149" s="5" t="s">
        <v>319</v>
      </c>
      <c r="D149" s="4">
        <v>147</v>
      </c>
      <c r="E149" s="3" t="s">
        <v>299</v>
      </c>
      <c r="F149" s="9">
        <v>3</v>
      </c>
      <c r="G149" s="10">
        <v>31.5</v>
      </c>
      <c r="H149" s="36">
        <f t="shared" si="4"/>
        <v>34.5</v>
      </c>
      <c r="I149" s="33">
        <f t="shared" si="5"/>
        <v>1</v>
      </c>
      <c r="J149" s="9">
        <v>16</v>
      </c>
      <c r="K149" s="9"/>
      <c r="L149" s="36">
        <f>IF(ISBLANK(J149),SUM(F149,K149),SUM(G149,J149))</f>
        <v>47.5</v>
      </c>
      <c r="M149" s="33">
        <f t="shared" si="6"/>
        <v>1</v>
      </c>
      <c r="N149" s="36">
        <v>55.5</v>
      </c>
      <c r="O149" s="33">
        <f>IF(N149&lt;=69,1,IF(N149&lt;=90,2,IF(N149&lt;=110,3,IF(N149&lt;=130,4,5))))</f>
        <v>1</v>
      </c>
    </row>
    <row r="150" spans="1:15" ht="18.75">
      <c r="A150" s="22" t="s">
        <v>251</v>
      </c>
      <c r="B150" s="2" t="s">
        <v>137</v>
      </c>
      <c r="C150" s="5" t="s">
        <v>237</v>
      </c>
      <c r="D150" s="4">
        <v>148</v>
      </c>
      <c r="E150" s="3" t="s">
        <v>406</v>
      </c>
      <c r="F150" s="9">
        <v>50</v>
      </c>
      <c r="G150" s="10">
        <v>65</v>
      </c>
      <c r="H150" s="36">
        <f t="shared" si="4"/>
        <v>115</v>
      </c>
      <c r="I150" s="33">
        <f t="shared" si="5"/>
        <v>4</v>
      </c>
      <c r="J150" s="9"/>
      <c r="K150" s="9"/>
      <c r="L150" s="36"/>
      <c r="M150" s="33"/>
      <c r="N150" s="36"/>
      <c r="O150" s="33"/>
    </row>
    <row r="151" spans="1:15" ht="18.75">
      <c r="A151" s="22" t="s">
        <v>251</v>
      </c>
      <c r="B151" s="2" t="s">
        <v>137</v>
      </c>
      <c r="C151" s="5" t="s">
        <v>239</v>
      </c>
      <c r="D151" s="4">
        <v>149</v>
      </c>
      <c r="E151" s="3" t="s">
        <v>238</v>
      </c>
      <c r="F151" s="9">
        <v>40</v>
      </c>
      <c r="G151" s="10">
        <v>51</v>
      </c>
      <c r="H151" s="36">
        <f t="shared" si="4"/>
        <v>91</v>
      </c>
      <c r="I151" s="33">
        <f t="shared" si="5"/>
        <v>3</v>
      </c>
      <c r="J151" s="9"/>
      <c r="K151" s="9"/>
      <c r="L151" s="36"/>
      <c r="M151" s="33"/>
      <c r="N151" s="36"/>
      <c r="O151" s="33"/>
    </row>
    <row r="152" spans="1:15" ht="19.5" thickBot="1">
      <c r="A152" s="23" t="s">
        <v>268</v>
      </c>
      <c r="B152" s="24" t="s">
        <v>269</v>
      </c>
      <c r="C152" s="25" t="s">
        <v>282</v>
      </c>
      <c r="D152" s="26">
        <v>150</v>
      </c>
      <c r="E152" s="27" t="s">
        <v>266</v>
      </c>
      <c r="F152" s="28">
        <v>21</v>
      </c>
      <c r="G152" s="30">
        <v>14</v>
      </c>
      <c r="H152" s="37">
        <f t="shared" si="4"/>
        <v>35</v>
      </c>
      <c r="I152" s="34">
        <f t="shared" si="5"/>
        <v>1</v>
      </c>
      <c r="J152" s="28">
        <v>12</v>
      </c>
      <c r="K152" s="28"/>
      <c r="L152" s="37">
        <f aca="true" t="shared" si="7" ref="L152:L198">IF(ISBLANK(J152),SUM(F152,K152),SUM(G152,J152))</f>
        <v>26</v>
      </c>
      <c r="M152" s="34">
        <f t="shared" si="6"/>
        <v>1</v>
      </c>
      <c r="N152" s="37">
        <v>32.5</v>
      </c>
      <c r="O152" s="33">
        <f>IF(N152&lt;=69,1,IF(N152&lt;=90,2,IF(N152&lt;=110,3,IF(N152&lt;=130,4,5))))</f>
        <v>1</v>
      </c>
    </row>
    <row r="153" spans="1:15" ht="18.75">
      <c r="A153" s="16" t="s">
        <v>284</v>
      </c>
      <c r="B153" s="17" t="s">
        <v>269</v>
      </c>
      <c r="C153" s="18" t="s">
        <v>320</v>
      </c>
      <c r="D153" s="19">
        <v>151</v>
      </c>
      <c r="E153" s="20" t="s">
        <v>300</v>
      </c>
      <c r="F153" s="21">
        <v>25</v>
      </c>
      <c r="G153" s="29">
        <v>49</v>
      </c>
      <c r="H153" s="36">
        <f t="shared" si="4"/>
        <v>74</v>
      </c>
      <c r="I153" s="32">
        <f t="shared" si="5"/>
        <v>2</v>
      </c>
      <c r="J153" s="21">
        <v>30</v>
      </c>
      <c r="K153" s="21"/>
      <c r="L153" s="36">
        <f t="shared" si="7"/>
        <v>79</v>
      </c>
      <c r="M153" s="32">
        <f t="shared" si="6"/>
        <v>2</v>
      </c>
      <c r="N153" s="35"/>
      <c r="O153" s="32"/>
    </row>
    <row r="154" spans="1:15" ht="18.75">
      <c r="A154" s="22" t="s">
        <v>284</v>
      </c>
      <c r="B154" s="2" t="s">
        <v>269</v>
      </c>
      <c r="C154" s="5" t="s">
        <v>321</v>
      </c>
      <c r="D154" s="4">
        <v>152</v>
      </c>
      <c r="E154" s="3" t="s">
        <v>301</v>
      </c>
      <c r="F154" s="9">
        <v>2</v>
      </c>
      <c r="G154" s="10">
        <v>4</v>
      </c>
      <c r="H154" s="36">
        <f t="shared" si="4"/>
        <v>6</v>
      </c>
      <c r="I154" s="33">
        <f t="shared" si="5"/>
        <v>1</v>
      </c>
      <c r="J154" s="9">
        <v>3</v>
      </c>
      <c r="K154" s="9"/>
      <c r="L154" s="36">
        <f t="shared" si="7"/>
        <v>7</v>
      </c>
      <c r="M154" s="33">
        <f t="shared" si="6"/>
        <v>1</v>
      </c>
      <c r="N154" s="36">
        <v>7</v>
      </c>
      <c r="O154" s="33">
        <f>IF(N154&lt;=69,1,IF(N154&lt;=90,2,IF(N154&lt;=110,3,IF(N154&lt;=130,4,5))))</f>
        <v>1</v>
      </c>
    </row>
    <row r="155" spans="1:15" ht="18.75">
      <c r="A155" s="22" t="s">
        <v>251</v>
      </c>
      <c r="B155" s="2" t="s">
        <v>137</v>
      </c>
      <c r="C155" s="5" t="s">
        <v>241</v>
      </c>
      <c r="D155" s="4">
        <v>153</v>
      </c>
      <c r="E155" s="3" t="s">
        <v>240</v>
      </c>
      <c r="F155" s="9">
        <v>24</v>
      </c>
      <c r="G155" s="10">
        <v>48</v>
      </c>
      <c r="H155" s="36">
        <f t="shared" si="4"/>
        <v>72</v>
      </c>
      <c r="I155" s="33">
        <f t="shared" si="5"/>
        <v>2</v>
      </c>
      <c r="J155" s="9"/>
      <c r="K155" s="9"/>
      <c r="L155" s="36"/>
      <c r="M155" s="33"/>
      <c r="N155" s="36"/>
      <c r="O155" s="33"/>
    </row>
    <row r="156" spans="1:15" ht="18.75">
      <c r="A156" s="22" t="s">
        <v>284</v>
      </c>
      <c r="B156" s="2" t="s">
        <v>269</v>
      </c>
      <c r="C156" s="5" t="s">
        <v>322</v>
      </c>
      <c r="D156" s="4">
        <v>154</v>
      </c>
      <c r="E156" s="3" t="s">
        <v>302</v>
      </c>
      <c r="F156" s="9">
        <v>23</v>
      </c>
      <c r="G156" s="10">
        <v>27.5</v>
      </c>
      <c r="H156" s="36">
        <f t="shared" si="4"/>
        <v>50.5</v>
      </c>
      <c r="I156" s="33">
        <f t="shared" si="5"/>
        <v>1</v>
      </c>
      <c r="J156" s="9">
        <v>24</v>
      </c>
      <c r="K156" s="9"/>
      <c r="L156" s="36">
        <f t="shared" si="7"/>
        <v>51.5</v>
      </c>
      <c r="M156" s="33">
        <f t="shared" si="6"/>
        <v>1</v>
      </c>
      <c r="N156" s="36">
        <v>52</v>
      </c>
      <c r="O156" s="33">
        <f>IF(N156&lt;=69,1,IF(N156&lt;=90,2,IF(N156&lt;=110,3,IF(N156&lt;=130,4,5))))</f>
        <v>1</v>
      </c>
    </row>
    <row r="157" spans="1:15" ht="19.5" thickBot="1">
      <c r="A157" s="23" t="s">
        <v>284</v>
      </c>
      <c r="B157" s="24" t="s">
        <v>269</v>
      </c>
      <c r="C157" s="25" t="s">
        <v>323</v>
      </c>
      <c r="D157" s="26">
        <v>155</v>
      </c>
      <c r="E157" s="27" t="s">
        <v>303</v>
      </c>
      <c r="F157" s="28">
        <v>14</v>
      </c>
      <c r="G157" s="30">
        <v>35.5</v>
      </c>
      <c r="H157" s="37">
        <f t="shared" si="4"/>
        <v>49.5</v>
      </c>
      <c r="I157" s="34">
        <f t="shared" si="5"/>
        <v>1</v>
      </c>
      <c r="J157" s="28">
        <v>29</v>
      </c>
      <c r="K157" s="28"/>
      <c r="L157" s="37">
        <f t="shared" si="7"/>
        <v>64.5</v>
      </c>
      <c r="M157" s="34">
        <f t="shared" si="6"/>
        <v>1</v>
      </c>
      <c r="N157" s="37">
        <v>42</v>
      </c>
      <c r="O157" s="33">
        <f>IF(N157&lt;=69,1,IF(N157&lt;=90,2,IF(N157&lt;=110,3,IF(N157&lt;=130,4,5))))</f>
        <v>1</v>
      </c>
    </row>
    <row r="158" spans="1:15" ht="18.75">
      <c r="A158" s="16" t="s">
        <v>325</v>
      </c>
      <c r="B158" s="17" t="s">
        <v>269</v>
      </c>
      <c r="C158" s="18" t="s">
        <v>378</v>
      </c>
      <c r="D158" s="19">
        <v>156</v>
      </c>
      <c r="E158" s="20" t="s">
        <v>348</v>
      </c>
      <c r="F158" s="21">
        <v>5</v>
      </c>
      <c r="G158" s="29">
        <v>21</v>
      </c>
      <c r="H158" s="35">
        <f t="shared" si="4"/>
        <v>26</v>
      </c>
      <c r="I158" s="32">
        <f t="shared" si="5"/>
        <v>1</v>
      </c>
      <c r="J158" s="21">
        <v>6</v>
      </c>
      <c r="K158" s="21"/>
      <c r="L158" s="36">
        <f t="shared" si="7"/>
        <v>27</v>
      </c>
      <c r="M158" s="32">
        <f t="shared" si="6"/>
        <v>1</v>
      </c>
      <c r="N158" s="35">
        <v>46</v>
      </c>
      <c r="O158" s="33">
        <f>IF(N158&lt;=69,1,IF(N158&lt;=90,2,IF(N158&lt;=110,3,IF(N158&lt;=130,4,5))))</f>
        <v>1</v>
      </c>
    </row>
    <row r="159" spans="1:15" ht="18.75">
      <c r="A159" s="22" t="s">
        <v>268</v>
      </c>
      <c r="B159" s="2" t="s">
        <v>269</v>
      </c>
      <c r="C159" s="5" t="s">
        <v>283</v>
      </c>
      <c r="D159" s="4">
        <v>157</v>
      </c>
      <c r="E159" s="3" t="s">
        <v>267</v>
      </c>
      <c r="F159" s="9">
        <v>70</v>
      </c>
      <c r="G159" s="10">
        <v>75</v>
      </c>
      <c r="H159" s="36">
        <f t="shared" si="4"/>
        <v>145</v>
      </c>
      <c r="I159" s="33">
        <f t="shared" si="5"/>
        <v>5</v>
      </c>
      <c r="J159" s="9"/>
      <c r="K159" s="9"/>
      <c r="L159" s="36"/>
      <c r="M159" s="33"/>
      <c r="N159" s="36"/>
      <c r="O159" s="33"/>
    </row>
    <row r="160" spans="1:15" ht="18.75">
      <c r="A160" s="22" t="s">
        <v>251</v>
      </c>
      <c r="B160" s="2" t="s">
        <v>137</v>
      </c>
      <c r="C160" s="5" t="s">
        <v>243</v>
      </c>
      <c r="D160" s="4">
        <v>158</v>
      </c>
      <c r="E160" s="3" t="s">
        <v>242</v>
      </c>
      <c r="F160" s="9">
        <v>21</v>
      </c>
      <c r="G160" s="10">
        <v>43</v>
      </c>
      <c r="H160" s="36">
        <f t="shared" si="4"/>
        <v>64</v>
      </c>
      <c r="I160" s="33">
        <f t="shared" si="5"/>
        <v>1</v>
      </c>
      <c r="J160" s="9">
        <v>28</v>
      </c>
      <c r="K160" s="9"/>
      <c r="L160" s="36">
        <f t="shared" si="7"/>
        <v>71</v>
      </c>
      <c r="M160" s="33">
        <f t="shared" si="6"/>
        <v>2</v>
      </c>
      <c r="N160" s="36">
        <v>87.5</v>
      </c>
      <c r="O160" s="33">
        <v>2</v>
      </c>
    </row>
    <row r="161" spans="1:15" ht="18.75">
      <c r="A161" s="22" t="s">
        <v>251</v>
      </c>
      <c r="B161" s="2" t="s">
        <v>137</v>
      </c>
      <c r="C161" s="5" t="s">
        <v>245</v>
      </c>
      <c r="D161" s="4">
        <v>159</v>
      </c>
      <c r="E161" s="3" t="s">
        <v>244</v>
      </c>
      <c r="F161" s="9">
        <v>46</v>
      </c>
      <c r="G161" s="10">
        <v>55.5</v>
      </c>
      <c r="H161" s="36">
        <f t="shared" si="4"/>
        <v>101.5</v>
      </c>
      <c r="I161" s="33">
        <f t="shared" si="5"/>
        <v>3</v>
      </c>
      <c r="J161" s="9"/>
      <c r="K161" s="9"/>
      <c r="L161" s="36"/>
      <c r="M161" s="33"/>
      <c r="N161" s="36"/>
      <c r="O161" s="33"/>
    </row>
    <row r="162" spans="1:15" ht="19.5" thickBot="1">
      <c r="A162" s="23" t="s">
        <v>15</v>
      </c>
      <c r="B162" s="24" t="s">
        <v>14</v>
      </c>
      <c r="C162" s="25" t="s">
        <v>50</v>
      </c>
      <c r="D162" s="26">
        <v>160</v>
      </c>
      <c r="E162" s="27" t="s">
        <v>49</v>
      </c>
      <c r="F162" s="28">
        <v>50</v>
      </c>
      <c r="G162" s="30">
        <v>42.5</v>
      </c>
      <c r="H162" s="37">
        <f t="shared" si="4"/>
        <v>92.5</v>
      </c>
      <c r="I162" s="34">
        <f t="shared" si="5"/>
        <v>3</v>
      </c>
      <c r="J162" s="28"/>
      <c r="K162" s="28"/>
      <c r="L162" s="37"/>
      <c r="M162" s="34"/>
      <c r="N162" s="37"/>
      <c r="O162" s="34"/>
    </row>
    <row r="163" spans="1:15" ht="18.75">
      <c r="A163" s="16" t="s">
        <v>136</v>
      </c>
      <c r="B163" s="17" t="s">
        <v>137</v>
      </c>
      <c r="C163" s="18" t="s">
        <v>119</v>
      </c>
      <c r="D163" s="19">
        <v>161</v>
      </c>
      <c r="E163" s="20" t="s">
        <v>118</v>
      </c>
      <c r="F163" s="21">
        <v>19</v>
      </c>
      <c r="G163" s="29">
        <v>22</v>
      </c>
      <c r="H163" s="36">
        <f t="shared" si="4"/>
        <v>41</v>
      </c>
      <c r="I163" s="32">
        <f t="shared" si="5"/>
        <v>1</v>
      </c>
      <c r="J163" s="21">
        <v>8</v>
      </c>
      <c r="K163" s="21"/>
      <c r="L163" s="36">
        <f t="shared" si="7"/>
        <v>30</v>
      </c>
      <c r="M163" s="32">
        <f t="shared" si="6"/>
        <v>1</v>
      </c>
      <c r="N163" s="35">
        <v>39.5</v>
      </c>
      <c r="O163" s="33">
        <f>IF(N163&lt;=69,1,IF(N163&lt;=90,2,IF(N163&lt;=110,3,IF(N163&lt;=130,4,5))))</f>
        <v>1</v>
      </c>
    </row>
    <row r="164" spans="1:15" ht="18.75">
      <c r="A164" s="22" t="s">
        <v>138</v>
      </c>
      <c r="B164" s="2" t="s">
        <v>137</v>
      </c>
      <c r="C164" s="5" t="s">
        <v>199</v>
      </c>
      <c r="D164" s="4">
        <v>162</v>
      </c>
      <c r="E164" s="3" t="s">
        <v>198</v>
      </c>
      <c r="F164" s="9">
        <v>44</v>
      </c>
      <c r="G164" s="10">
        <v>71</v>
      </c>
      <c r="H164" s="36">
        <f t="shared" si="4"/>
        <v>115</v>
      </c>
      <c r="I164" s="33">
        <f t="shared" si="5"/>
        <v>4</v>
      </c>
      <c r="J164" s="9"/>
      <c r="K164" s="9"/>
      <c r="L164" s="36"/>
      <c r="M164" s="33"/>
      <c r="N164" s="36"/>
      <c r="O164" s="33"/>
    </row>
    <row r="165" spans="1:15" ht="18.75">
      <c r="A165" s="22" t="s">
        <v>138</v>
      </c>
      <c r="B165" s="2" t="s">
        <v>137</v>
      </c>
      <c r="C165" s="5" t="s">
        <v>201</v>
      </c>
      <c r="D165" s="4">
        <v>163</v>
      </c>
      <c r="E165" s="3" t="s">
        <v>200</v>
      </c>
      <c r="F165" s="9">
        <v>35</v>
      </c>
      <c r="G165" s="10">
        <v>8</v>
      </c>
      <c r="H165" s="36">
        <f t="shared" si="4"/>
        <v>43</v>
      </c>
      <c r="I165" s="33">
        <f t="shared" si="5"/>
        <v>1</v>
      </c>
      <c r="J165" s="9"/>
      <c r="K165" s="9">
        <v>3.5</v>
      </c>
      <c r="L165" s="36">
        <f t="shared" si="7"/>
        <v>38.5</v>
      </c>
      <c r="M165" s="33">
        <f t="shared" si="6"/>
        <v>1</v>
      </c>
      <c r="N165" s="36"/>
      <c r="O165" s="33"/>
    </row>
    <row r="166" spans="1:15" ht="18.75">
      <c r="A166" s="22" t="s">
        <v>15</v>
      </c>
      <c r="B166" s="2" t="s">
        <v>14</v>
      </c>
      <c r="C166" s="5" t="s">
        <v>22</v>
      </c>
      <c r="D166" s="4">
        <v>164</v>
      </c>
      <c r="E166" s="3" t="s">
        <v>21</v>
      </c>
      <c r="F166" s="9">
        <v>36</v>
      </c>
      <c r="G166" s="10">
        <v>67</v>
      </c>
      <c r="H166" s="36">
        <f t="shared" si="4"/>
        <v>103</v>
      </c>
      <c r="I166" s="33">
        <f t="shared" si="5"/>
        <v>3</v>
      </c>
      <c r="J166" s="9"/>
      <c r="K166" s="9"/>
      <c r="L166" s="36"/>
      <c r="M166" s="33"/>
      <c r="N166" s="36"/>
      <c r="O166" s="33"/>
    </row>
    <row r="167" spans="1:15" ht="19.5" thickBot="1">
      <c r="A167" s="23" t="s">
        <v>15</v>
      </c>
      <c r="B167" s="24" t="s">
        <v>14</v>
      </c>
      <c r="C167" s="25" t="s">
        <v>52</v>
      </c>
      <c r="D167" s="26">
        <v>165</v>
      </c>
      <c r="E167" s="27" t="s">
        <v>51</v>
      </c>
      <c r="F167" s="28">
        <v>18</v>
      </c>
      <c r="G167" s="30">
        <v>13</v>
      </c>
      <c r="H167" s="37">
        <f t="shared" si="4"/>
        <v>31</v>
      </c>
      <c r="I167" s="34">
        <f t="shared" si="5"/>
        <v>1</v>
      </c>
      <c r="J167" s="28"/>
      <c r="K167" s="28">
        <v>22.5</v>
      </c>
      <c r="L167" s="37">
        <f t="shared" si="7"/>
        <v>40.5</v>
      </c>
      <c r="M167" s="34">
        <f t="shared" si="6"/>
        <v>1</v>
      </c>
      <c r="N167" s="37">
        <v>45</v>
      </c>
      <c r="O167" s="33">
        <f>IF(N167&lt;=69,1,IF(N167&lt;=90,2,IF(N167&lt;=110,3,IF(N167&lt;=130,4,5))))</f>
        <v>1</v>
      </c>
    </row>
    <row r="168" spans="1:15" ht="18.75">
      <c r="A168" s="16" t="s">
        <v>81</v>
      </c>
      <c r="B168" s="17" t="s">
        <v>14</v>
      </c>
      <c r="C168" s="18" t="s">
        <v>78</v>
      </c>
      <c r="D168" s="19">
        <v>166</v>
      </c>
      <c r="E168" s="20" t="s">
        <v>77</v>
      </c>
      <c r="F168" s="21">
        <v>58</v>
      </c>
      <c r="G168" s="29">
        <v>47</v>
      </c>
      <c r="H168" s="35">
        <f t="shared" si="4"/>
        <v>105</v>
      </c>
      <c r="I168" s="32">
        <f t="shared" si="5"/>
        <v>3</v>
      </c>
      <c r="J168" s="21"/>
      <c r="K168" s="21"/>
      <c r="L168" s="36"/>
      <c r="M168" s="32"/>
      <c r="N168" s="35"/>
      <c r="O168" s="32"/>
    </row>
    <row r="169" spans="1:15" ht="18.75">
      <c r="A169" s="22" t="s">
        <v>284</v>
      </c>
      <c r="B169" s="2" t="s">
        <v>269</v>
      </c>
      <c r="C169" s="5" t="s">
        <v>324</v>
      </c>
      <c r="D169" s="4">
        <v>167</v>
      </c>
      <c r="E169" s="3" t="s">
        <v>304</v>
      </c>
      <c r="F169" s="9">
        <v>27</v>
      </c>
      <c r="G169" s="10">
        <v>35</v>
      </c>
      <c r="H169" s="36">
        <f t="shared" si="4"/>
        <v>62</v>
      </c>
      <c r="I169" s="33">
        <f t="shared" si="5"/>
        <v>1</v>
      </c>
      <c r="J169" s="9">
        <v>20</v>
      </c>
      <c r="K169" s="9"/>
      <c r="L169" s="36">
        <f t="shared" si="7"/>
        <v>55</v>
      </c>
      <c r="M169" s="33">
        <f t="shared" si="6"/>
        <v>1</v>
      </c>
      <c r="N169" s="36">
        <v>71.5</v>
      </c>
      <c r="O169" s="33">
        <v>2</v>
      </c>
    </row>
    <row r="170" spans="1:15" ht="18.75">
      <c r="A170" s="22" t="s">
        <v>81</v>
      </c>
      <c r="B170" s="2" t="s">
        <v>14</v>
      </c>
      <c r="C170" s="5" t="s">
        <v>80</v>
      </c>
      <c r="D170" s="4">
        <v>168</v>
      </c>
      <c r="E170" s="3" t="s">
        <v>79</v>
      </c>
      <c r="F170" s="9">
        <v>41</v>
      </c>
      <c r="G170" s="10">
        <v>63</v>
      </c>
      <c r="H170" s="36">
        <f t="shared" si="4"/>
        <v>104</v>
      </c>
      <c r="I170" s="33">
        <f t="shared" si="5"/>
        <v>3</v>
      </c>
      <c r="J170" s="9"/>
      <c r="K170" s="9"/>
      <c r="L170" s="36"/>
      <c r="M170" s="33"/>
      <c r="N170" s="36"/>
      <c r="O170" s="33"/>
    </row>
    <row r="171" spans="1:15" ht="18.75">
      <c r="A171" s="22" t="s">
        <v>138</v>
      </c>
      <c r="B171" s="2" t="s">
        <v>137</v>
      </c>
      <c r="C171" s="5" t="s">
        <v>203</v>
      </c>
      <c r="D171" s="4">
        <v>169</v>
      </c>
      <c r="E171" s="3" t="s">
        <v>202</v>
      </c>
      <c r="F171" s="9" t="s">
        <v>413</v>
      </c>
      <c r="G171" s="10"/>
      <c r="H171" s="36">
        <f t="shared" si="4"/>
        <v>0</v>
      </c>
      <c r="I171" s="33">
        <f t="shared" si="5"/>
        <v>1</v>
      </c>
      <c r="J171" s="9"/>
      <c r="K171" s="9"/>
      <c r="L171" s="36"/>
      <c r="M171" s="33"/>
      <c r="N171" s="36"/>
      <c r="O171" s="33"/>
    </row>
    <row r="172" spans="1:15" ht="19.5" thickBot="1">
      <c r="A172" s="23" t="s">
        <v>136</v>
      </c>
      <c r="B172" s="24" t="s">
        <v>137</v>
      </c>
      <c r="C172" s="25" t="s">
        <v>121</v>
      </c>
      <c r="D172" s="26">
        <v>170</v>
      </c>
      <c r="E172" s="27" t="s">
        <v>120</v>
      </c>
      <c r="F172" s="28">
        <v>42</v>
      </c>
      <c r="G172" s="30">
        <v>50.5</v>
      </c>
      <c r="H172" s="37">
        <f t="shared" si="4"/>
        <v>92.5</v>
      </c>
      <c r="I172" s="34">
        <f t="shared" si="5"/>
        <v>3</v>
      </c>
      <c r="J172" s="28"/>
      <c r="K172" s="28"/>
      <c r="L172" s="37"/>
      <c r="M172" s="34"/>
      <c r="N172" s="37"/>
      <c r="O172" s="34"/>
    </row>
    <row r="173" spans="1:15" ht="18.75">
      <c r="A173" s="16" t="s">
        <v>136</v>
      </c>
      <c r="B173" s="17" t="s">
        <v>137</v>
      </c>
      <c r="C173" s="18" t="s">
        <v>123</v>
      </c>
      <c r="D173" s="19">
        <v>171</v>
      </c>
      <c r="E173" s="20" t="s">
        <v>122</v>
      </c>
      <c r="F173" s="21">
        <v>43</v>
      </c>
      <c r="G173" s="29">
        <v>70</v>
      </c>
      <c r="H173" s="36">
        <f t="shared" si="4"/>
        <v>113</v>
      </c>
      <c r="I173" s="32">
        <f t="shared" si="5"/>
        <v>4</v>
      </c>
      <c r="J173" s="21"/>
      <c r="K173" s="21"/>
      <c r="L173" s="36"/>
      <c r="M173" s="32"/>
      <c r="N173" s="35"/>
      <c r="O173" s="32"/>
    </row>
    <row r="174" spans="1:15" ht="18.75">
      <c r="A174" s="22" t="s">
        <v>325</v>
      </c>
      <c r="B174" s="2" t="s">
        <v>269</v>
      </c>
      <c r="C174" s="5" t="s">
        <v>379</v>
      </c>
      <c r="D174" s="4">
        <v>172</v>
      </c>
      <c r="E174" s="3" t="s">
        <v>349</v>
      </c>
      <c r="F174" s="9">
        <v>14</v>
      </c>
      <c r="G174" s="10">
        <v>13</v>
      </c>
      <c r="H174" s="36">
        <f t="shared" si="4"/>
        <v>27</v>
      </c>
      <c r="I174" s="33">
        <f t="shared" si="5"/>
        <v>1</v>
      </c>
      <c r="J174" s="9">
        <v>9</v>
      </c>
      <c r="K174" s="9"/>
      <c r="L174" s="36">
        <f t="shared" si="7"/>
        <v>22</v>
      </c>
      <c r="M174" s="33">
        <f t="shared" si="6"/>
        <v>1</v>
      </c>
      <c r="N174" s="36"/>
      <c r="O174" s="33"/>
    </row>
    <row r="175" spans="1:15" ht="18.75">
      <c r="A175" s="22" t="s">
        <v>136</v>
      </c>
      <c r="B175" s="2" t="s">
        <v>137</v>
      </c>
      <c r="C175" s="5" t="s">
        <v>125</v>
      </c>
      <c r="D175" s="4">
        <v>173</v>
      </c>
      <c r="E175" s="3" t="s">
        <v>124</v>
      </c>
      <c r="F175" s="9">
        <v>28</v>
      </c>
      <c r="G175" s="10">
        <v>45</v>
      </c>
      <c r="H175" s="36">
        <f t="shared" si="4"/>
        <v>73</v>
      </c>
      <c r="I175" s="33">
        <f t="shared" si="5"/>
        <v>2</v>
      </c>
      <c r="J175" s="9"/>
      <c r="K175" s="9"/>
      <c r="L175" s="36"/>
      <c r="M175" s="33"/>
      <c r="N175" s="36"/>
      <c r="O175" s="33"/>
    </row>
    <row r="176" spans="1:15" ht="18.75">
      <c r="A176" s="22" t="s">
        <v>138</v>
      </c>
      <c r="B176" s="2" t="s">
        <v>137</v>
      </c>
      <c r="C176" s="5" t="s">
        <v>205</v>
      </c>
      <c r="D176" s="4">
        <v>174</v>
      </c>
      <c r="E176" s="3" t="s">
        <v>204</v>
      </c>
      <c r="F176" s="9">
        <v>19</v>
      </c>
      <c r="G176" s="10">
        <v>19</v>
      </c>
      <c r="H176" s="36">
        <f t="shared" si="4"/>
        <v>38</v>
      </c>
      <c r="I176" s="33">
        <f t="shared" si="5"/>
        <v>1</v>
      </c>
      <c r="J176" s="9"/>
      <c r="K176" s="9">
        <v>2.5</v>
      </c>
      <c r="L176" s="36">
        <f t="shared" si="7"/>
        <v>21.5</v>
      </c>
      <c r="M176" s="33">
        <f t="shared" si="6"/>
        <v>1</v>
      </c>
      <c r="N176" s="36"/>
      <c r="O176" s="33"/>
    </row>
    <row r="177" spans="1:15" ht="19.5" thickBot="1">
      <c r="A177" s="23" t="s">
        <v>268</v>
      </c>
      <c r="B177" s="24" t="s">
        <v>269</v>
      </c>
      <c r="C177" s="25" t="s">
        <v>395</v>
      </c>
      <c r="D177" s="26">
        <v>175</v>
      </c>
      <c r="E177" s="27" t="s">
        <v>388</v>
      </c>
      <c r="F177" s="28">
        <v>26</v>
      </c>
      <c r="G177" s="30">
        <v>47</v>
      </c>
      <c r="H177" s="37">
        <f t="shared" si="4"/>
        <v>73</v>
      </c>
      <c r="I177" s="34">
        <f t="shared" si="5"/>
        <v>2</v>
      </c>
      <c r="J177" s="28"/>
      <c r="K177" s="28"/>
      <c r="L177" s="37"/>
      <c r="M177" s="34"/>
      <c r="N177" s="37"/>
      <c r="O177" s="34"/>
    </row>
    <row r="178" spans="1:15" ht="18.75">
      <c r="A178" s="16" t="s">
        <v>325</v>
      </c>
      <c r="B178" s="17" t="s">
        <v>269</v>
      </c>
      <c r="C178" s="18" t="s">
        <v>380</v>
      </c>
      <c r="D178" s="19">
        <v>176</v>
      </c>
      <c r="E178" s="20" t="s">
        <v>350</v>
      </c>
      <c r="F178" s="21">
        <v>24</v>
      </c>
      <c r="G178" s="29">
        <v>40</v>
      </c>
      <c r="H178" s="35">
        <f t="shared" si="4"/>
        <v>64</v>
      </c>
      <c r="I178" s="32">
        <f t="shared" si="5"/>
        <v>1</v>
      </c>
      <c r="J178" s="21">
        <v>26.5</v>
      </c>
      <c r="K178" s="21"/>
      <c r="L178" s="36">
        <f t="shared" si="7"/>
        <v>66.5</v>
      </c>
      <c r="M178" s="32">
        <f t="shared" si="6"/>
        <v>1</v>
      </c>
      <c r="N178" s="35"/>
      <c r="O178" s="32"/>
    </row>
    <row r="179" spans="1:15" ht="18.75">
      <c r="A179" s="22" t="s">
        <v>136</v>
      </c>
      <c r="B179" s="2" t="s">
        <v>137</v>
      </c>
      <c r="C179" s="5" t="s">
        <v>127</v>
      </c>
      <c r="D179" s="4">
        <v>177</v>
      </c>
      <c r="E179" s="3" t="s">
        <v>126</v>
      </c>
      <c r="F179" s="9">
        <v>31</v>
      </c>
      <c r="G179" s="10">
        <v>63.5</v>
      </c>
      <c r="H179" s="36">
        <f t="shared" si="4"/>
        <v>94.5</v>
      </c>
      <c r="I179" s="33">
        <f t="shared" si="5"/>
        <v>3</v>
      </c>
      <c r="J179" s="9"/>
      <c r="K179" s="9"/>
      <c r="L179" s="36"/>
      <c r="M179" s="33"/>
      <c r="N179" s="36"/>
      <c r="O179" s="33"/>
    </row>
    <row r="180" spans="1:15" ht="18.75">
      <c r="A180" s="22" t="s">
        <v>325</v>
      </c>
      <c r="B180" s="2" t="s">
        <v>269</v>
      </c>
      <c r="C180" s="5" t="s">
        <v>381</v>
      </c>
      <c r="D180" s="4">
        <v>178</v>
      </c>
      <c r="E180" s="3" t="s">
        <v>351</v>
      </c>
      <c r="F180" s="9">
        <v>3</v>
      </c>
      <c r="G180" s="10">
        <v>15</v>
      </c>
      <c r="H180" s="36">
        <f t="shared" si="4"/>
        <v>18</v>
      </c>
      <c r="I180" s="33">
        <f t="shared" si="5"/>
        <v>1</v>
      </c>
      <c r="J180" s="9">
        <v>27.5</v>
      </c>
      <c r="K180" s="9"/>
      <c r="L180" s="36">
        <f t="shared" si="7"/>
        <v>42.5</v>
      </c>
      <c r="M180" s="33">
        <f t="shared" si="6"/>
        <v>1</v>
      </c>
      <c r="N180" s="36"/>
      <c r="O180" s="33"/>
    </row>
    <row r="181" spans="1:15" ht="18.75">
      <c r="A181" s="22" t="s">
        <v>15</v>
      </c>
      <c r="B181" s="2" t="s">
        <v>14</v>
      </c>
      <c r="C181" s="5" t="s">
        <v>13</v>
      </c>
      <c r="D181" s="4">
        <v>179</v>
      </c>
      <c r="E181" s="3" t="s">
        <v>12</v>
      </c>
      <c r="F181" s="9">
        <v>39</v>
      </c>
      <c r="G181" s="10">
        <v>15</v>
      </c>
      <c r="H181" s="36">
        <f t="shared" si="4"/>
        <v>54</v>
      </c>
      <c r="I181" s="33">
        <f t="shared" si="5"/>
        <v>1</v>
      </c>
      <c r="J181" s="9">
        <v>33</v>
      </c>
      <c r="K181" s="9"/>
      <c r="L181" s="36">
        <f t="shared" si="7"/>
        <v>48</v>
      </c>
      <c r="M181" s="33">
        <f t="shared" si="6"/>
        <v>1</v>
      </c>
      <c r="N181" s="36">
        <v>63</v>
      </c>
      <c r="O181" s="33">
        <f>IF(N181&lt;=69,1,IF(N181&lt;=90,2,IF(N181&lt;=110,3,IF(N181&lt;=130,4,5))))</f>
        <v>1</v>
      </c>
    </row>
    <row r="182" spans="1:15" ht="19.5" thickBot="1">
      <c r="A182" s="23" t="s">
        <v>136</v>
      </c>
      <c r="B182" s="24" t="s">
        <v>137</v>
      </c>
      <c r="C182" s="25" t="s">
        <v>131</v>
      </c>
      <c r="D182" s="26">
        <v>180</v>
      </c>
      <c r="E182" s="27" t="s">
        <v>130</v>
      </c>
      <c r="F182" s="28">
        <v>23</v>
      </c>
      <c r="G182" s="30">
        <v>29</v>
      </c>
      <c r="H182" s="37">
        <f t="shared" si="4"/>
        <v>52</v>
      </c>
      <c r="I182" s="34">
        <f t="shared" si="5"/>
        <v>1</v>
      </c>
      <c r="J182" s="28"/>
      <c r="K182" s="28">
        <v>34</v>
      </c>
      <c r="L182" s="37">
        <f t="shared" si="7"/>
        <v>57</v>
      </c>
      <c r="M182" s="34">
        <f t="shared" si="6"/>
        <v>1</v>
      </c>
      <c r="N182" s="37">
        <v>74.5</v>
      </c>
      <c r="O182" s="33">
        <f>IF(N182&lt;=69,1,IF(N182&lt;=90,2,IF(N182&lt;=110,3,IF(N182&lt;=130,4,5))))</f>
        <v>2</v>
      </c>
    </row>
    <row r="183" spans="1:15" ht="18.75">
      <c r="A183" s="16" t="s">
        <v>251</v>
      </c>
      <c r="B183" s="17" t="s">
        <v>137</v>
      </c>
      <c r="C183" s="18" t="s">
        <v>247</v>
      </c>
      <c r="D183" s="19">
        <v>181</v>
      </c>
      <c r="E183" s="20" t="s">
        <v>246</v>
      </c>
      <c r="F183" s="21">
        <v>28</v>
      </c>
      <c r="G183" s="29">
        <v>71</v>
      </c>
      <c r="H183" s="36">
        <f t="shared" si="4"/>
        <v>99</v>
      </c>
      <c r="I183" s="32">
        <f t="shared" si="5"/>
        <v>3</v>
      </c>
      <c r="J183" s="21"/>
      <c r="K183" s="21"/>
      <c r="L183" s="36"/>
      <c r="M183" s="32"/>
      <c r="N183" s="35"/>
      <c r="O183" s="32"/>
    </row>
    <row r="184" spans="1:15" ht="18.75">
      <c r="A184" s="22" t="s">
        <v>325</v>
      </c>
      <c r="B184" s="2" t="s">
        <v>269</v>
      </c>
      <c r="C184" s="5" t="s">
        <v>382</v>
      </c>
      <c r="D184" s="4">
        <v>182</v>
      </c>
      <c r="E184" s="3" t="s">
        <v>352</v>
      </c>
      <c r="F184" s="9">
        <v>7</v>
      </c>
      <c r="G184" s="10">
        <v>19</v>
      </c>
      <c r="H184" s="36">
        <f t="shared" si="4"/>
        <v>26</v>
      </c>
      <c r="I184" s="33">
        <f t="shared" si="5"/>
        <v>1</v>
      </c>
      <c r="J184" s="9"/>
      <c r="K184" s="9"/>
      <c r="L184" s="36"/>
      <c r="M184" s="33"/>
      <c r="N184" s="36">
        <v>12</v>
      </c>
      <c r="O184" s="33">
        <f>IF(N184&lt;=69,1,IF(N184&lt;=90,2,IF(N184&lt;=110,3,IF(N184&lt;=130,4,5))))</f>
        <v>1</v>
      </c>
    </row>
    <row r="185" spans="1:15" ht="18.75">
      <c r="A185" s="22" t="s">
        <v>138</v>
      </c>
      <c r="B185" s="2" t="s">
        <v>137</v>
      </c>
      <c r="C185" s="5" t="s">
        <v>207</v>
      </c>
      <c r="D185" s="4">
        <v>183</v>
      </c>
      <c r="E185" s="3" t="s">
        <v>206</v>
      </c>
      <c r="F185" s="9">
        <v>40</v>
      </c>
      <c r="G185" s="10">
        <v>43</v>
      </c>
      <c r="H185" s="36">
        <f t="shared" si="4"/>
        <v>83</v>
      </c>
      <c r="I185" s="33">
        <f t="shared" si="5"/>
        <v>2</v>
      </c>
      <c r="J185" s="9"/>
      <c r="K185" s="9"/>
      <c r="L185" s="36"/>
      <c r="M185" s="33"/>
      <c r="N185" s="36"/>
      <c r="O185" s="33"/>
    </row>
    <row r="186" spans="1:15" ht="18.75">
      <c r="A186" s="22" t="s">
        <v>251</v>
      </c>
      <c r="B186" s="2" t="s">
        <v>137</v>
      </c>
      <c r="C186" s="5" t="s">
        <v>248</v>
      </c>
      <c r="D186" s="4">
        <v>184</v>
      </c>
      <c r="E186" s="3" t="s">
        <v>410</v>
      </c>
      <c r="F186" s="9"/>
      <c r="G186" s="10"/>
      <c r="H186" s="36">
        <f t="shared" si="4"/>
        <v>0</v>
      </c>
      <c r="I186" s="33">
        <f t="shared" si="5"/>
        <v>1</v>
      </c>
      <c r="J186" s="9"/>
      <c r="K186" s="9"/>
      <c r="L186" s="36"/>
      <c r="M186" s="33"/>
      <c r="N186" s="36"/>
      <c r="O186" s="33"/>
    </row>
    <row r="187" spans="1:15" ht="19.5" thickBot="1">
      <c r="A187" s="23" t="s">
        <v>136</v>
      </c>
      <c r="B187" s="24" t="s">
        <v>137</v>
      </c>
      <c r="C187" s="25" t="s">
        <v>129</v>
      </c>
      <c r="D187" s="26">
        <v>185</v>
      </c>
      <c r="E187" s="27" t="s">
        <v>128</v>
      </c>
      <c r="F187" s="28">
        <v>25</v>
      </c>
      <c r="G187" s="30">
        <v>29</v>
      </c>
      <c r="H187" s="37">
        <f aca="true" t="shared" si="8" ref="H187:H198">SUM(F187:G187)</f>
        <v>54</v>
      </c>
      <c r="I187" s="34">
        <f t="shared" si="5"/>
        <v>1</v>
      </c>
      <c r="J187" s="28">
        <v>45</v>
      </c>
      <c r="K187" s="28"/>
      <c r="L187" s="37">
        <f t="shared" si="7"/>
        <v>74</v>
      </c>
      <c r="M187" s="34">
        <f t="shared" si="6"/>
        <v>2</v>
      </c>
      <c r="N187" s="37"/>
      <c r="O187" s="34"/>
    </row>
    <row r="188" spans="1:15" ht="18.75">
      <c r="A188" s="16" t="s">
        <v>251</v>
      </c>
      <c r="B188" s="17" t="s">
        <v>137</v>
      </c>
      <c r="C188" s="18" t="s">
        <v>250</v>
      </c>
      <c r="D188" s="19">
        <v>186</v>
      </c>
      <c r="E188" s="20" t="s">
        <v>249</v>
      </c>
      <c r="F188" s="21">
        <v>21</v>
      </c>
      <c r="G188" s="29">
        <v>14</v>
      </c>
      <c r="H188" s="35">
        <f t="shared" si="8"/>
        <v>35</v>
      </c>
      <c r="I188" s="32">
        <f t="shared" si="5"/>
        <v>1</v>
      </c>
      <c r="J188" s="21"/>
      <c r="K188" s="21">
        <v>21</v>
      </c>
      <c r="L188" s="36">
        <f t="shared" si="7"/>
        <v>42</v>
      </c>
      <c r="M188" s="32">
        <f t="shared" si="6"/>
        <v>1</v>
      </c>
      <c r="N188" s="35">
        <v>70</v>
      </c>
      <c r="O188" s="33">
        <f>IF(N188&lt;=69,1,IF(N188&lt;=90,2,IF(N188&lt;=110,3,IF(N188&lt;=130,4,5))))</f>
        <v>2</v>
      </c>
    </row>
    <row r="189" spans="1:15" ht="18.75">
      <c r="A189" s="22" t="s">
        <v>138</v>
      </c>
      <c r="B189" s="2" t="s">
        <v>137</v>
      </c>
      <c r="C189" s="5" t="s">
        <v>211</v>
      </c>
      <c r="D189" s="4">
        <v>187</v>
      </c>
      <c r="E189" s="3" t="s">
        <v>210</v>
      </c>
      <c r="F189" s="9">
        <v>5</v>
      </c>
      <c r="G189" s="10">
        <v>10</v>
      </c>
      <c r="H189" s="36">
        <f t="shared" si="8"/>
        <v>15</v>
      </c>
      <c r="I189" s="33">
        <f t="shared" si="5"/>
        <v>1</v>
      </c>
      <c r="J189" s="9"/>
      <c r="K189" s="9"/>
      <c r="L189" s="36"/>
      <c r="M189" s="33"/>
      <c r="N189" s="36">
        <v>16</v>
      </c>
      <c r="O189" s="33">
        <f>IF(N189&lt;=69,1,IF(N189&lt;=90,2,IF(N189&lt;=110,3,IF(N189&lt;=130,4,5))))</f>
        <v>1</v>
      </c>
    </row>
    <row r="190" spans="1:15" ht="18.75">
      <c r="A190" s="22" t="s">
        <v>138</v>
      </c>
      <c r="B190" s="2" t="s">
        <v>137</v>
      </c>
      <c r="C190" s="5" t="s">
        <v>209</v>
      </c>
      <c r="D190" s="4">
        <v>188</v>
      </c>
      <c r="E190" s="3" t="s">
        <v>208</v>
      </c>
      <c r="F190" s="9">
        <v>9</v>
      </c>
      <c r="G190" s="10">
        <v>20</v>
      </c>
      <c r="H190" s="36">
        <f t="shared" si="8"/>
        <v>29</v>
      </c>
      <c r="I190" s="33">
        <f t="shared" si="5"/>
        <v>1</v>
      </c>
      <c r="J190" s="9">
        <v>22</v>
      </c>
      <c r="K190" s="9"/>
      <c r="L190" s="36">
        <f t="shared" si="7"/>
        <v>42</v>
      </c>
      <c r="M190" s="33">
        <f t="shared" si="6"/>
        <v>1</v>
      </c>
      <c r="N190" s="36"/>
      <c r="O190" s="33"/>
    </row>
    <row r="191" spans="1:15" ht="18.75">
      <c r="A191" s="22" t="s">
        <v>325</v>
      </c>
      <c r="B191" s="2" t="s">
        <v>269</v>
      </c>
      <c r="C191" s="5" t="s">
        <v>383</v>
      </c>
      <c r="D191" s="4">
        <v>189</v>
      </c>
      <c r="E191" s="3" t="s">
        <v>353</v>
      </c>
      <c r="F191" s="9">
        <v>0</v>
      </c>
      <c r="G191" s="10"/>
      <c r="H191" s="36">
        <f t="shared" si="8"/>
        <v>0</v>
      </c>
      <c r="I191" s="33">
        <f t="shared" si="5"/>
        <v>1</v>
      </c>
      <c r="J191" s="9"/>
      <c r="K191" s="9"/>
      <c r="L191" s="36"/>
      <c r="M191" s="33"/>
      <c r="N191" s="36"/>
      <c r="O191" s="33"/>
    </row>
    <row r="192" spans="1:15" ht="19.5" thickBot="1">
      <c r="A192" s="23" t="s">
        <v>15</v>
      </c>
      <c r="B192" s="24" t="s">
        <v>14</v>
      </c>
      <c r="C192" s="25" t="s">
        <v>4</v>
      </c>
      <c r="D192" s="26">
        <v>190</v>
      </c>
      <c r="E192" s="27" t="s">
        <v>3</v>
      </c>
      <c r="F192" s="28">
        <v>34</v>
      </c>
      <c r="G192" s="30">
        <v>23</v>
      </c>
      <c r="H192" s="37">
        <f t="shared" si="8"/>
        <v>57</v>
      </c>
      <c r="I192" s="34">
        <f t="shared" si="5"/>
        <v>1</v>
      </c>
      <c r="J192" s="28">
        <v>38</v>
      </c>
      <c r="K192" s="28"/>
      <c r="L192" s="37">
        <f t="shared" si="7"/>
        <v>61</v>
      </c>
      <c r="M192" s="34">
        <f t="shared" si="6"/>
        <v>1</v>
      </c>
      <c r="N192" s="37">
        <v>51</v>
      </c>
      <c r="O192" s="33">
        <f>IF(N192&lt;=69,1,IF(N192&lt;=90,2,IF(N192&lt;=110,3,IF(N192&lt;=130,4,5))))</f>
        <v>1</v>
      </c>
    </row>
    <row r="193" spans="1:15" ht="18.75">
      <c r="A193" s="16" t="s">
        <v>136</v>
      </c>
      <c r="B193" s="17" t="s">
        <v>137</v>
      </c>
      <c r="C193" s="18" t="s">
        <v>133</v>
      </c>
      <c r="D193" s="19">
        <v>191</v>
      </c>
      <c r="E193" s="20" t="s">
        <v>132</v>
      </c>
      <c r="F193" s="21">
        <v>35</v>
      </c>
      <c r="G193" s="29">
        <v>28</v>
      </c>
      <c r="H193" s="36">
        <f t="shared" si="8"/>
        <v>63</v>
      </c>
      <c r="I193" s="32">
        <f t="shared" si="5"/>
        <v>1</v>
      </c>
      <c r="J193" s="21"/>
      <c r="K193" s="21">
        <v>14</v>
      </c>
      <c r="L193" s="36">
        <f t="shared" si="7"/>
        <v>49</v>
      </c>
      <c r="M193" s="32">
        <f t="shared" si="6"/>
        <v>1</v>
      </c>
      <c r="N193" s="35">
        <v>57</v>
      </c>
      <c r="O193" s="33">
        <f>IF(N193&lt;=69,1,IF(N193&lt;=90,2,IF(N193&lt;=110,3,IF(N193&lt;=130,4,5))))</f>
        <v>1</v>
      </c>
    </row>
    <row r="194" spans="1:15" ht="18.75">
      <c r="A194" s="22" t="s">
        <v>136</v>
      </c>
      <c r="B194" s="2" t="s">
        <v>137</v>
      </c>
      <c r="C194" s="5" t="s">
        <v>135</v>
      </c>
      <c r="D194" s="4">
        <v>192</v>
      </c>
      <c r="E194" s="3" t="s">
        <v>134</v>
      </c>
      <c r="F194" s="9">
        <v>30</v>
      </c>
      <c r="G194" s="10">
        <v>27</v>
      </c>
      <c r="H194" s="36">
        <f t="shared" si="8"/>
        <v>57</v>
      </c>
      <c r="I194" s="33">
        <f t="shared" si="5"/>
        <v>1</v>
      </c>
      <c r="J194" s="9"/>
      <c r="K194" s="9">
        <v>28.5</v>
      </c>
      <c r="L194" s="36">
        <f t="shared" si="7"/>
        <v>58.5</v>
      </c>
      <c r="M194" s="33">
        <f t="shared" si="6"/>
        <v>1</v>
      </c>
      <c r="N194" s="36"/>
      <c r="O194" s="33"/>
    </row>
    <row r="195" spans="1:15" ht="18.75">
      <c r="A195" s="22" t="s">
        <v>138</v>
      </c>
      <c r="B195" s="2" t="s">
        <v>137</v>
      </c>
      <c r="C195" s="5" t="s">
        <v>213</v>
      </c>
      <c r="D195" s="4">
        <v>193</v>
      </c>
      <c r="E195" s="3" t="s">
        <v>212</v>
      </c>
      <c r="F195" s="9">
        <v>15</v>
      </c>
      <c r="G195" s="10">
        <v>36</v>
      </c>
      <c r="H195" s="36">
        <f t="shared" si="8"/>
        <v>51</v>
      </c>
      <c r="I195" s="33">
        <f t="shared" si="5"/>
        <v>1</v>
      </c>
      <c r="J195" s="9">
        <v>30</v>
      </c>
      <c r="K195" s="9"/>
      <c r="L195" s="36">
        <f t="shared" si="7"/>
        <v>66</v>
      </c>
      <c r="M195" s="33">
        <f t="shared" si="6"/>
        <v>1</v>
      </c>
      <c r="N195" s="36">
        <v>98</v>
      </c>
      <c r="O195" s="33">
        <v>3</v>
      </c>
    </row>
    <row r="196" spans="1:15" ht="18.75">
      <c r="A196" s="22" t="s">
        <v>325</v>
      </c>
      <c r="B196" s="2" t="s">
        <v>269</v>
      </c>
      <c r="C196" s="5" t="s">
        <v>384</v>
      </c>
      <c r="D196" s="4">
        <v>194</v>
      </c>
      <c r="E196" s="3" t="s">
        <v>354</v>
      </c>
      <c r="F196" s="9">
        <v>13</v>
      </c>
      <c r="G196" s="10">
        <v>13</v>
      </c>
      <c r="H196" s="36">
        <f t="shared" si="8"/>
        <v>26</v>
      </c>
      <c r="I196" s="33">
        <f t="shared" si="5"/>
        <v>1</v>
      </c>
      <c r="J196" s="9"/>
      <c r="K196" s="9"/>
      <c r="L196" s="36">
        <f t="shared" si="7"/>
        <v>13</v>
      </c>
      <c r="M196" s="33">
        <f t="shared" si="6"/>
        <v>1</v>
      </c>
      <c r="N196" s="36">
        <v>11.5</v>
      </c>
      <c r="O196" s="33">
        <f>IF(N196&lt;=69,1,IF(N196&lt;=90,2,IF(N196&lt;=110,3,IF(N196&lt;=130,4,5))))</f>
        <v>1</v>
      </c>
    </row>
    <row r="197" spans="1:15" ht="18.75">
      <c r="A197" s="22" t="s">
        <v>138</v>
      </c>
      <c r="B197" s="2" t="s">
        <v>137</v>
      </c>
      <c r="C197" s="5" t="s">
        <v>215</v>
      </c>
      <c r="D197" s="4">
        <v>195</v>
      </c>
      <c r="E197" s="3" t="s">
        <v>214</v>
      </c>
      <c r="F197" s="9">
        <v>55</v>
      </c>
      <c r="G197" s="10">
        <v>16</v>
      </c>
      <c r="H197" s="36">
        <f t="shared" si="8"/>
        <v>71</v>
      </c>
      <c r="I197" s="33">
        <f>IF(H197&lt;=69,1,IF(H197&lt;=90,2,IF(H197&lt;=110,3,IF(H197&lt;=130,4,5))))</f>
        <v>2</v>
      </c>
      <c r="J197" s="9"/>
      <c r="K197" s="9">
        <v>19</v>
      </c>
      <c r="L197" s="36">
        <f t="shared" si="7"/>
        <v>74</v>
      </c>
      <c r="M197" s="33">
        <f t="shared" si="6"/>
        <v>2</v>
      </c>
      <c r="N197" s="36"/>
      <c r="O197" s="33"/>
    </row>
    <row r="198" spans="1:15" ht="19.5" thickBot="1">
      <c r="A198" s="23" t="s">
        <v>325</v>
      </c>
      <c r="B198" s="24" t="s">
        <v>269</v>
      </c>
      <c r="C198" s="25" t="s">
        <v>385</v>
      </c>
      <c r="D198" s="26">
        <v>196</v>
      </c>
      <c r="E198" s="27" t="s">
        <v>355</v>
      </c>
      <c r="F198" s="28">
        <v>39</v>
      </c>
      <c r="G198" s="30">
        <v>26</v>
      </c>
      <c r="H198" s="37">
        <f t="shared" si="8"/>
        <v>65</v>
      </c>
      <c r="I198" s="34">
        <f>IF(H198&lt;=69,1,IF(H198&lt;=90,2,IF(H198&lt;=110,3,IF(H198&lt;=130,4,5))))</f>
        <v>1</v>
      </c>
      <c r="J198" s="28"/>
      <c r="K198" s="28">
        <v>19</v>
      </c>
      <c r="L198" s="37">
        <f t="shared" si="7"/>
        <v>58</v>
      </c>
      <c r="M198" s="34">
        <f t="shared" si="6"/>
        <v>1</v>
      </c>
      <c r="N198" s="37">
        <v>37</v>
      </c>
      <c r="O198" s="33">
        <f>IF(N198&lt;=69,1,IF(N198&lt;=90,2,IF(N198&lt;=110,3,IF(N198&lt;=130,4,5))))</f>
        <v>1</v>
      </c>
    </row>
    <row r="199" spans="1:15" ht="18.75">
      <c r="A199" s="44"/>
      <c r="B199" s="45"/>
      <c r="C199" s="44"/>
      <c r="D199" s="47"/>
      <c r="E199" s="46"/>
      <c r="F199" s="48"/>
      <c r="G199" s="48">
        <f>COUNTIF(G3:G198,"&gt;-1")</f>
        <v>170</v>
      </c>
      <c r="H199" s="48"/>
      <c r="I199" s="49">
        <f>COUNTIF(I3:I198,"&gt;1")</f>
        <v>81</v>
      </c>
      <c r="J199" s="48"/>
      <c r="K199" s="48"/>
      <c r="L199" s="48">
        <f>COUNTIF(L3:L198,"&gt;-1")</f>
        <v>71</v>
      </c>
      <c r="M199" s="49">
        <f>COUNTIF(M3:M198,"&gt;1")</f>
        <v>10</v>
      </c>
      <c r="N199" s="48">
        <f>COUNTIF(N3:N198,"&gt;-1")</f>
        <v>65</v>
      </c>
      <c r="O199" s="49">
        <f>COUNTIF(O3:O198,"&gt;1")</f>
        <v>8</v>
      </c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</sheetData>
  <sheetProtection/>
  <mergeCells count="1">
    <mergeCell ref="M1:N1"/>
  </mergeCells>
  <printOptions horizontalCentered="1"/>
  <pageMargins left="0.59" right="0.3937007874015748" top="0.89" bottom="0.74" header="0.2755905511811024" footer="0.2755905511811024"/>
  <pageSetup fitToHeight="0" horizontalDpi="600" verticalDpi="600" orientation="portrait" paperSize="9" r:id="rId1"/>
  <headerFooter alignWithMargins="0">
    <oddHeader>&amp;L&amp;"Times New Roman CE,Normál"&amp;8PTE PMMK
Szilárdságtan és Tartószerkezetek Tanszék&amp;C&amp;"Times New Roman,Félkövér"&amp;8ÉPÍTÉSZMÉRNÖK BSc, ÉPÍTÉSZ
NAPPALI TAGOZAT&amp;R&amp;"Times New Roman,Félkövér"&amp;8MECHANIKA I.&amp;"Times New Roman,Normál"
2008/2009. tanév őszi félév</oddHeader>
    <oddFooter>&amp;L&amp;A&amp;C&amp;D&amp;R&amp;P/&amp;N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8"/>
  <sheetViews>
    <sheetView view="pageBreakPreview" zoomScaleSheetLayoutView="100" zoomScalePageLayoutView="0" workbookViewId="0" topLeftCell="L41">
      <selection activeCell="S71" sqref="S2:S71"/>
    </sheetView>
  </sheetViews>
  <sheetFormatPr defaultColWidth="10.5" defaultRowHeight="12.75"/>
  <cols>
    <col min="1" max="1" width="4.16015625" style="7" bestFit="1" customWidth="1"/>
    <col min="2" max="2" width="18.83203125" style="8" customWidth="1"/>
    <col min="3" max="4" width="6.83203125" style="1" customWidth="1"/>
    <col min="5" max="5" width="9" style="1" customWidth="1"/>
    <col min="6" max="8" width="6.83203125" style="1" customWidth="1"/>
    <col min="9" max="9" width="9" style="1" customWidth="1"/>
    <col min="10" max="10" width="6.83203125" style="1" customWidth="1"/>
    <col min="11" max="11" width="5.83203125" style="1" customWidth="1"/>
    <col min="12" max="12" width="4.16015625" style="7" bestFit="1" customWidth="1"/>
    <col min="13" max="13" width="18.83203125" style="8" customWidth="1"/>
    <col min="14" max="15" width="6.83203125" style="1" customWidth="1"/>
    <col min="16" max="16" width="9" style="1" customWidth="1"/>
    <col min="17" max="19" width="6.83203125" style="1" customWidth="1"/>
    <col min="20" max="20" width="9" style="1" customWidth="1"/>
    <col min="21" max="21" width="6.83203125" style="1" customWidth="1"/>
    <col min="22" max="22" width="5.83203125" style="1" customWidth="1"/>
    <col min="23" max="23" width="4.16015625" style="7" bestFit="1" customWidth="1"/>
    <col min="24" max="24" width="18.83203125" style="8" customWidth="1"/>
    <col min="25" max="26" width="6.83203125" style="1" customWidth="1"/>
    <col min="27" max="27" width="9" style="1" customWidth="1"/>
    <col min="28" max="30" width="6.83203125" style="1" customWidth="1"/>
    <col min="31" max="31" width="9" style="1" customWidth="1"/>
    <col min="32" max="32" width="6.83203125" style="1" customWidth="1"/>
    <col min="33" max="16384" width="10.5" style="1" customWidth="1"/>
  </cols>
  <sheetData>
    <row r="1" spans="1:32" ht="36.75" thickBot="1">
      <c r="A1" s="14" t="s">
        <v>5</v>
      </c>
      <c r="B1" s="15" t="s">
        <v>0</v>
      </c>
      <c r="C1" s="41" t="s">
        <v>16</v>
      </c>
      <c r="D1" s="42" t="s">
        <v>17</v>
      </c>
      <c r="E1" s="43" t="s">
        <v>402</v>
      </c>
      <c r="F1" s="31" t="s">
        <v>403</v>
      </c>
      <c r="G1" s="41" t="s">
        <v>82</v>
      </c>
      <c r="H1" s="41" t="s">
        <v>401</v>
      </c>
      <c r="I1" s="43" t="s">
        <v>402</v>
      </c>
      <c r="J1" s="31" t="s">
        <v>408</v>
      </c>
      <c r="L1" s="14" t="s">
        <v>5</v>
      </c>
      <c r="M1" s="15" t="s">
        <v>0</v>
      </c>
      <c r="N1" s="41" t="s">
        <v>16</v>
      </c>
      <c r="O1" s="42" t="s">
        <v>17</v>
      </c>
      <c r="P1" s="43" t="s">
        <v>402</v>
      </c>
      <c r="Q1" s="31" t="s">
        <v>403</v>
      </c>
      <c r="R1" s="41" t="s">
        <v>82</v>
      </c>
      <c r="S1" s="41" t="s">
        <v>401</v>
      </c>
      <c r="T1" s="43" t="s">
        <v>402</v>
      </c>
      <c r="U1" s="31" t="s">
        <v>408</v>
      </c>
      <c r="W1" s="14" t="s">
        <v>5</v>
      </c>
      <c r="X1" s="15" t="s">
        <v>0</v>
      </c>
      <c r="Y1" s="41" t="s">
        <v>16</v>
      </c>
      <c r="Z1" s="42" t="s">
        <v>17</v>
      </c>
      <c r="AA1" s="43" t="s">
        <v>402</v>
      </c>
      <c r="AB1" s="31" t="s">
        <v>403</v>
      </c>
      <c r="AC1" s="41" t="s">
        <v>82</v>
      </c>
      <c r="AD1" s="41" t="s">
        <v>401</v>
      </c>
      <c r="AE1" s="43" t="s">
        <v>402</v>
      </c>
      <c r="AF1" s="31" t="s">
        <v>408</v>
      </c>
    </row>
    <row r="2" spans="1:32" ht="24.75" customHeight="1">
      <c r="A2" s="19">
        <v>1</v>
      </c>
      <c r="B2" s="20" t="s">
        <v>252</v>
      </c>
      <c r="C2" s="21">
        <v>64</v>
      </c>
      <c r="D2" s="29">
        <v>44</v>
      </c>
      <c r="E2" s="36">
        <f>SUM(C2:D2)</f>
        <v>108</v>
      </c>
      <c r="F2" s="32">
        <f>IF(E2&lt;=69,1,IF(E2&lt;=90,2,IF(E2&lt;=110,3,IF(E2&lt;=130,4,5))))</f>
        <v>3</v>
      </c>
      <c r="G2" s="21"/>
      <c r="H2" s="21"/>
      <c r="I2" s="36"/>
      <c r="J2" s="32"/>
      <c r="L2" s="19">
        <v>71</v>
      </c>
      <c r="M2" s="20" t="s">
        <v>337</v>
      </c>
      <c r="N2" s="21">
        <v>20</v>
      </c>
      <c r="O2" s="29">
        <v>23</v>
      </c>
      <c r="P2" s="35">
        <f aca="true" t="shared" si="0" ref="P2:P33">SUM(N2:O2)</f>
        <v>43</v>
      </c>
      <c r="Q2" s="32">
        <f aca="true" t="shared" si="1" ref="Q2:Q33">IF(P2&lt;=69,1,IF(P2&lt;=90,2,IF(P2&lt;=110,3,IF(P2&lt;=130,4,5))))</f>
        <v>1</v>
      </c>
      <c r="R2" s="21">
        <v>30</v>
      </c>
      <c r="S2" s="21"/>
      <c r="T2" s="36">
        <f>IF(ISBLANK(R2),SUM(N2,S2),SUM(O2,R2))</f>
        <v>53</v>
      </c>
      <c r="U2" s="32">
        <f>IF(T2&lt;=69,1,IF(T2&lt;=90,2,IF(T2&lt;=110,3,IF(T2&lt;=130,4,5))))</f>
        <v>1</v>
      </c>
      <c r="W2" s="19">
        <v>141</v>
      </c>
      <c r="X2" s="20" t="s">
        <v>346</v>
      </c>
      <c r="Y2" s="21">
        <v>66</v>
      </c>
      <c r="Z2" s="29">
        <v>71</v>
      </c>
      <c r="AA2" s="36">
        <f aca="true" t="shared" si="2" ref="AA2:AA33">SUM(Y2:Z2)</f>
        <v>137</v>
      </c>
      <c r="AB2" s="32">
        <f aca="true" t="shared" si="3" ref="AB2:AB33">IF(AA2&lt;=69,1,IF(AA2&lt;=90,2,IF(AA2&lt;=110,3,IF(AA2&lt;=130,4,5))))</f>
        <v>5</v>
      </c>
      <c r="AC2" s="21"/>
      <c r="AD2" s="21"/>
      <c r="AE2" s="36"/>
      <c r="AF2" s="32"/>
    </row>
    <row r="3" spans="1:32" ht="24.75" customHeight="1">
      <c r="A3" s="4">
        <v>2</v>
      </c>
      <c r="B3" s="3" t="s">
        <v>139</v>
      </c>
      <c r="C3" s="9">
        <v>49</v>
      </c>
      <c r="D3" s="10"/>
      <c r="E3" s="36">
        <f aca="true" t="shared" si="4" ref="E3:E66">SUM(C3:D3)</f>
        <v>49</v>
      </c>
      <c r="F3" s="33">
        <f aca="true" t="shared" si="5" ref="F3:F66">IF(E3&lt;=69,1,IF(E3&lt;=90,2,IF(E3&lt;=110,3,IF(E3&lt;=130,4,5))))</f>
        <v>1</v>
      </c>
      <c r="G3" s="9"/>
      <c r="H3" s="9">
        <v>14.5</v>
      </c>
      <c r="I3" s="36">
        <f>IF(ISBLANK(G3),SUM(C3,H3),SUM(D3,G3))</f>
        <v>63.5</v>
      </c>
      <c r="J3" s="33">
        <f>IF(I3&lt;=69,1,IF(I3&lt;=90,2,IF(I3&lt;=110,3,IF(I3&lt;=130,4,5))))</f>
        <v>1</v>
      </c>
      <c r="L3" s="4">
        <v>72</v>
      </c>
      <c r="M3" s="3" t="s">
        <v>338</v>
      </c>
      <c r="N3" s="9">
        <v>47</v>
      </c>
      <c r="O3" s="10">
        <v>35.5</v>
      </c>
      <c r="P3" s="36">
        <f t="shared" si="0"/>
        <v>82.5</v>
      </c>
      <c r="Q3" s="33">
        <f t="shared" si="1"/>
        <v>2</v>
      </c>
      <c r="R3" s="9"/>
      <c r="S3" s="9"/>
      <c r="T3" s="36"/>
      <c r="U3" s="33"/>
      <c r="W3" s="4">
        <v>142</v>
      </c>
      <c r="X3" s="3" t="s">
        <v>192</v>
      </c>
      <c r="Y3" s="9">
        <v>48</v>
      </c>
      <c r="Z3" s="10">
        <v>39</v>
      </c>
      <c r="AA3" s="36">
        <f t="shared" si="2"/>
        <v>87</v>
      </c>
      <c r="AB3" s="33">
        <f t="shared" si="3"/>
        <v>2</v>
      </c>
      <c r="AC3" s="9"/>
      <c r="AD3" s="9">
        <v>8</v>
      </c>
      <c r="AE3" s="36">
        <f>IF(ISBLANK(AC3),SUM(Y3,AD3),SUM(Z3,AC3))</f>
        <v>56</v>
      </c>
      <c r="AF3" s="33">
        <f>IF(AE3&lt;=69,1,IF(AE3&lt;=90,2,IF(AE3&lt;=110,3,IF(AE3&lt;=130,4,5))))</f>
        <v>1</v>
      </c>
    </row>
    <row r="4" spans="1:32" ht="24.75" customHeight="1">
      <c r="A4" s="4">
        <v>3</v>
      </c>
      <c r="B4" s="3" t="s">
        <v>326</v>
      </c>
      <c r="C4" s="9">
        <v>43</v>
      </c>
      <c r="D4" s="10">
        <v>41</v>
      </c>
      <c r="E4" s="36">
        <f t="shared" si="4"/>
        <v>84</v>
      </c>
      <c r="F4" s="33">
        <f t="shared" si="5"/>
        <v>2</v>
      </c>
      <c r="G4" s="9"/>
      <c r="H4" s="9"/>
      <c r="I4" s="36"/>
      <c r="J4" s="33"/>
      <c r="L4" s="4">
        <v>73</v>
      </c>
      <c r="M4" s="3" t="s">
        <v>260</v>
      </c>
      <c r="N4" s="9">
        <v>10</v>
      </c>
      <c r="O4" s="10"/>
      <c r="P4" s="36">
        <f t="shared" si="0"/>
        <v>10</v>
      </c>
      <c r="Q4" s="33">
        <f t="shared" si="1"/>
        <v>1</v>
      </c>
      <c r="R4" s="9"/>
      <c r="S4" s="9"/>
      <c r="T4" s="36"/>
      <c r="U4" s="33"/>
      <c r="W4" s="4">
        <v>143</v>
      </c>
      <c r="X4" s="3" t="s">
        <v>347</v>
      </c>
      <c r="Y4" s="9">
        <v>29</v>
      </c>
      <c r="Z4" s="10">
        <v>20</v>
      </c>
      <c r="AA4" s="36">
        <f t="shared" si="2"/>
        <v>49</v>
      </c>
      <c r="AB4" s="33">
        <f t="shared" si="3"/>
        <v>1</v>
      </c>
      <c r="AC4" s="9"/>
      <c r="AD4" s="9"/>
      <c r="AE4" s="36"/>
      <c r="AF4" s="33"/>
    </row>
    <row r="5" spans="1:32" ht="24.75" customHeight="1">
      <c r="A5" s="4">
        <v>4</v>
      </c>
      <c r="B5" s="3" t="s">
        <v>327</v>
      </c>
      <c r="C5" s="9">
        <v>47</v>
      </c>
      <c r="D5" s="10">
        <v>33</v>
      </c>
      <c r="E5" s="36">
        <f t="shared" si="4"/>
        <v>80</v>
      </c>
      <c r="F5" s="33">
        <f t="shared" si="5"/>
        <v>2</v>
      </c>
      <c r="G5" s="9"/>
      <c r="H5" s="9"/>
      <c r="I5" s="36"/>
      <c r="J5" s="33"/>
      <c r="L5" s="4">
        <v>74</v>
      </c>
      <c r="M5" s="3" t="s">
        <v>224</v>
      </c>
      <c r="N5" s="9">
        <v>20</v>
      </c>
      <c r="O5" s="10">
        <v>23.5</v>
      </c>
      <c r="P5" s="36">
        <f t="shared" si="0"/>
        <v>43.5</v>
      </c>
      <c r="Q5" s="33">
        <f t="shared" si="1"/>
        <v>1</v>
      </c>
      <c r="R5" s="9">
        <v>42</v>
      </c>
      <c r="S5" s="9"/>
      <c r="T5" s="36">
        <f>IF(ISBLANK(R5),SUM(N5,S5),SUM(O5,R5))</f>
        <v>65.5</v>
      </c>
      <c r="U5" s="33">
        <f>IF(T5&lt;=69,1,IF(T5&lt;=90,2,IF(T5&lt;=110,3,IF(T5&lt;=130,4,5))))</f>
        <v>1</v>
      </c>
      <c r="W5" s="4">
        <v>144</v>
      </c>
      <c r="X5" s="3" t="s">
        <v>194</v>
      </c>
      <c r="Y5" s="9">
        <v>62</v>
      </c>
      <c r="Z5" s="10">
        <v>54.5</v>
      </c>
      <c r="AA5" s="36">
        <f t="shared" si="2"/>
        <v>116.5</v>
      </c>
      <c r="AB5" s="33">
        <f t="shared" si="3"/>
        <v>4</v>
      </c>
      <c r="AC5" s="9"/>
      <c r="AD5" s="9"/>
      <c r="AE5" s="36"/>
      <c r="AF5" s="33"/>
    </row>
    <row r="6" spans="1:32" ht="24.75" customHeight="1" thickBot="1">
      <c r="A6" s="26">
        <v>5</v>
      </c>
      <c r="B6" s="27" t="s">
        <v>387</v>
      </c>
      <c r="C6" s="28">
        <v>10</v>
      </c>
      <c r="D6" s="30"/>
      <c r="E6" s="37">
        <f t="shared" si="4"/>
        <v>10</v>
      </c>
      <c r="F6" s="34">
        <f t="shared" si="5"/>
        <v>1</v>
      </c>
      <c r="G6" s="28"/>
      <c r="H6" s="28"/>
      <c r="I6" s="37"/>
      <c r="J6" s="34"/>
      <c r="L6" s="26">
        <v>75</v>
      </c>
      <c r="M6" s="27" t="s">
        <v>226</v>
      </c>
      <c r="N6" s="28">
        <v>35</v>
      </c>
      <c r="O6" s="30">
        <v>40.5</v>
      </c>
      <c r="P6" s="37">
        <f t="shared" si="0"/>
        <v>75.5</v>
      </c>
      <c r="Q6" s="34">
        <f t="shared" si="1"/>
        <v>2</v>
      </c>
      <c r="R6" s="28">
        <v>26</v>
      </c>
      <c r="S6" s="28"/>
      <c r="T6" s="37">
        <f>IF(ISBLANK(R6),SUM(N6,S6),SUM(O6,R6))</f>
        <v>66.5</v>
      </c>
      <c r="U6" s="34">
        <f>IF(T6&lt;=69,1,IF(T6&lt;=90,2,IF(T6&lt;=110,3,IF(T6&lt;=130,4,5))))</f>
        <v>1</v>
      </c>
      <c r="W6" s="26">
        <v>145</v>
      </c>
      <c r="X6" s="27" t="s">
        <v>196</v>
      </c>
      <c r="Y6" s="28">
        <v>42</v>
      </c>
      <c r="Z6" s="30">
        <v>56.5</v>
      </c>
      <c r="AA6" s="37">
        <f t="shared" si="2"/>
        <v>98.5</v>
      </c>
      <c r="AB6" s="34">
        <f t="shared" si="3"/>
        <v>3</v>
      </c>
      <c r="AC6" s="28"/>
      <c r="AD6" s="28"/>
      <c r="AE6" s="37"/>
      <c r="AF6" s="34"/>
    </row>
    <row r="7" spans="1:32" ht="24.75" customHeight="1">
      <c r="A7" s="19">
        <v>6</v>
      </c>
      <c r="B7" s="20" t="s">
        <v>398</v>
      </c>
      <c r="C7" s="21">
        <v>15</v>
      </c>
      <c r="D7" s="29">
        <v>50</v>
      </c>
      <c r="E7" s="35">
        <f t="shared" si="4"/>
        <v>65</v>
      </c>
      <c r="F7" s="32">
        <f t="shared" si="5"/>
        <v>1</v>
      </c>
      <c r="G7" s="21">
        <v>6</v>
      </c>
      <c r="H7" s="21"/>
      <c r="I7" s="36">
        <f aca="true" t="shared" si="6" ref="I7:I18">IF(ISBLANK(G7),SUM(C7,H7),SUM(D7,G7))</f>
        <v>56</v>
      </c>
      <c r="J7" s="32">
        <f>IF(I7&lt;=69,1,IF(I7&lt;=90,2,IF(I7&lt;=110,3,IF(I7&lt;=130,4,5))))</f>
        <v>1</v>
      </c>
      <c r="L7" s="19">
        <v>76</v>
      </c>
      <c r="M7" s="20" t="s">
        <v>228</v>
      </c>
      <c r="N7" s="21">
        <v>30</v>
      </c>
      <c r="O7" s="29">
        <v>22.5</v>
      </c>
      <c r="P7" s="35">
        <f t="shared" si="0"/>
        <v>52.5</v>
      </c>
      <c r="Q7" s="32">
        <f t="shared" si="1"/>
        <v>1</v>
      </c>
      <c r="R7" s="21"/>
      <c r="S7" s="21">
        <v>16</v>
      </c>
      <c r="T7" s="36">
        <f>IF(ISBLANK(R7),SUM(N7,S7),SUM(O7,R7))</f>
        <v>46</v>
      </c>
      <c r="U7" s="32">
        <f>IF(T7&lt;=69,1,IF(T7&lt;=90,2,IF(T7&lt;=110,3,IF(T7&lt;=130,4,5))))</f>
        <v>1</v>
      </c>
      <c r="W7" s="19">
        <v>146</v>
      </c>
      <c r="X7" s="20" t="s">
        <v>298</v>
      </c>
      <c r="Y7" s="21">
        <v>35</v>
      </c>
      <c r="Z7" s="29">
        <v>59</v>
      </c>
      <c r="AA7" s="35">
        <f t="shared" si="2"/>
        <v>94</v>
      </c>
      <c r="AB7" s="32">
        <f t="shared" si="3"/>
        <v>3</v>
      </c>
      <c r="AC7" s="21">
        <v>51</v>
      </c>
      <c r="AD7" s="21"/>
      <c r="AE7" s="36">
        <f>IF(ISBLANK(AC7),SUM(Y7,AD7),SUM(Z7,AC7))</f>
        <v>110</v>
      </c>
      <c r="AF7" s="32">
        <f>IF(AE7&lt;=69,1,IF(AE7&lt;=90,2,IF(AE7&lt;=110,3,IF(AE7&lt;=130,4,5))))</f>
        <v>3</v>
      </c>
    </row>
    <row r="8" spans="1:32" ht="24.75" customHeight="1">
      <c r="A8" s="4">
        <v>7</v>
      </c>
      <c r="B8" s="3" t="s">
        <v>83</v>
      </c>
      <c r="C8" s="9">
        <v>5</v>
      </c>
      <c r="D8" s="10">
        <v>9</v>
      </c>
      <c r="E8" s="36">
        <f t="shared" si="4"/>
        <v>14</v>
      </c>
      <c r="F8" s="33">
        <f t="shared" si="5"/>
        <v>1</v>
      </c>
      <c r="G8" s="9">
        <v>16</v>
      </c>
      <c r="H8" s="9"/>
      <c r="I8" s="36">
        <f t="shared" si="6"/>
        <v>25</v>
      </c>
      <c r="J8" s="33">
        <f>IF(I8&lt;=69,1,IF(I8&lt;=90,2,IF(I8&lt;=110,3,IF(I8&lt;=130,4,5))))</f>
        <v>1</v>
      </c>
      <c r="L8" s="4">
        <v>77</v>
      </c>
      <c r="M8" s="3" t="s">
        <v>170</v>
      </c>
      <c r="N8" s="9">
        <v>9</v>
      </c>
      <c r="O8" s="10">
        <v>47</v>
      </c>
      <c r="P8" s="36">
        <f t="shared" si="0"/>
        <v>56</v>
      </c>
      <c r="Q8" s="33">
        <f t="shared" si="1"/>
        <v>1</v>
      </c>
      <c r="R8" s="9">
        <v>58</v>
      </c>
      <c r="S8" s="9"/>
      <c r="T8" s="36">
        <f>IF(ISBLANK(R8),SUM(N8,S8),SUM(O8,R8))</f>
        <v>105</v>
      </c>
      <c r="U8" s="33">
        <f>IF(T8&lt;=69,1,IF(T8&lt;=90,2,IF(T8&lt;=110,3,IF(T8&lt;=130,4,5))))</f>
        <v>3</v>
      </c>
      <c r="W8" s="4">
        <v>147</v>
      </c>
      <c r="X8" s="3" t="s">
        <v>299</v>
      </c>
      <c r="Y8" s="9">
        <v>3</v>
      </c>
      <c r="Z8" s="10">
        <v>31.5</v>
      </c>
      <c r="AA8" s="36">
        <f t="shared" si="2"/>
        <v>34.5</v>
      </c>
      <c r="AB8" s="33">
        <f t="shared" si="3"/>
        <v>1</v>
      </c>
      <c r="AC8" s="9">
        <v>16</v>
      </c>
      <c r="AD8" s="9"/>
      <c r="AE8" s="36">
        <f>IF(ISBLANK(AC8),SUM(Y8,AD8),SUM(Z8,AC8))</f>
        <v>47.5</v>
      </c>
      <c r="AF8" s="33">
        <f>IF(AE8&lt;=69,1,IF(AE8&lt;=90,2,IF(AE8&lt;=110,3,IF(AE8&lt;=130,4,5))))</f>
        <v>1</v>
      </c>
    </row>
    <row r="9" spans="1:32" ht="24.75" customHeight="1">
      <c r="A9" s="4">
        <v>8</v>
      </c>
      <c r="B9" s="3" t="s">
        <v>328</v>
      </c>
      <c r="C9" s="9">
        <v>19</v>
      </c>
      <c r="D9" s="10">
        <v>28</v>
      </c>
      <c r="E9" s="36">
        <f t="shared" si="4"/>
        <v>47</v>
      </c>
      <c r="F9" s="33">
        <f t="shared" si="5"/>
        <v>1</v>
      </c>
      <c r="G9" s="9">
        <v>29</v>
      </c>
      <c r="H9" s="9"/>
      <c r="I9" s="36">
        <f t="shared" si="6"/>
        <v>57</v>
      </c>
      <c r="J9" s="33">
        <f>IF(I9&lt;=69,1,IF(I9&lt;=90,2,IF(I9&lt;=110,3,IF(I9&lt;=130,4,5))))</f>
        <v>1</v>
      </c>
      <c r="L9" s="4">
        <v>78</v>
      </c>
      <c r="M9" s="3" t="s">
        <v>63</v>
      </c>
      <c r="N9" s="9">
        <v>46</v>
      </c>
      <c r="O9" s="10">
        <v>66</v>
      </c>
      <c r="P9" s="36">
        <f t="shared" si="0"/>
        <v>112</v>
      </c>
      <c r="Q9" s="33">
        <f t="shared" si="1"/>
        <v>4</v>
      </c>
      <c r="R9" s="9"/>
      <c r="S9" s="9"/>
      <c r="T9" s="36"/>
      <c r="U9" s="33"/>
      <c r="W9" s="4">
        <v>148</v>
      </c>
      <c r="X9" s="3" t="s">
        <v>406</v>
      </c>
      <c r="Y9" s="9">
        <v>50</v>
      </c>
      <c r="Z9" s="10">
        <v>65</v>
      </c>
      <c r="AA9" s="36">
        <f t="shared" si="2"/>
        <v>115</v>
      </c>
      <c r="AB9" s="33">
        <f t="shared" si="3"/>
        <v>4</v>
      </c>
      <c r="AC9" s="9"/>
      <c r="AD9" s="9"/>
      <c r="AE9" s="36"/>
      <c r="AF9" s="33"/>
    </row>
    <row r="10" spans="1:32" ht="24.75" customHeight="1">
      <c r="A10" s="4">
        <v>9</v>
      </c>
      <c r="B10" s="3" t="s">
        <v>329</v>
      </c>
      <c r="C10" s="9">
        <v>35</v>
      </c>
      <c r="D10" s="10">
        <v>35</v>
      </c>
      <c r="E10" s="36">
        <f t="shared" si="4"/>
        <v>70</v>
      </c>
      <c r="F10" s="33">
        <f t="shared" si="5"/>
        <v>2</v>
      </c>
      <c r="G10" s="9"/>
      <c r="H10" s="9"/>
      <c r="I10" s="36"/>
      <c r="J10" s="33"/>
      <c r="L10" s="4">
        <v>79</v>
      </c>
      <c r="M10" s="3" t="s">
        <v>172</v>
      </c>
      <c r="N10" s="9">
        <v>13</v>
      </c>
      <c r="O10" s="10">
        <v>0</v>
      </c>
      <c r="P10" s="36">
        <f t="shared" si="0"/>
        <v>13</v>
      </c>
      <c r="Q10" s="33">
        <f t="shared" si="1"/>
        <v>1</v>
      </c>
      <c r="R10" s="9"/>
      <c r="S10" s="9"/>
      <c r="T10" s="36"/>
      <c r="U10" s="33"/>
      <c r="W10" s="4">
        <v>149</v>
      </c>
      <c r="X10" s="3" t="s">
        <v>238</v>
      </c>
      <c r="Y10" s="9">
        <v>40</v>
      </c>
      <c r="Z10" s="10">
        <v>51</v>
      </c>
      <c r="AA10" s="36">
        <f t="shared" si="2"/>
        <v>91</v>
      </c>
      <c r="AB10" s="33">
        <f t="shared" si="3"/>
        <v>3</v>
      </c>
      <c r="AC10" s="9"/>
      <c r="AD10" s="9"/>
      <c r="AE10" s="36"/>
      <c r="AF10" s="33"/>
    </row>
    <row r="11" spans="1:32" ht="24.75" customHeight="1" thickBot="1">
      <c r="A11" s="26">
        <v>10</v>
      </c>
      <c r="B11" s="27" t="s">
        <v>285</v>
      </c>
      <c r="C11" s="28">
        <v>32</v>
      </c>
      <c r="D11" s="30">
        <v>50</v>
      </c>
      <c r="E11" s="37">
        <f t="shared" si="4"/>
        <v>82</v>
      </c>
      <c r="F11" s="34">
        <f t="shared" si="5"/>
        <v>2</v>
      </c>
      <c r="G11" s="28"/>
      <c r="H11" s="28"/>
      <c r="I11" s="37"/>
      <c r="J11" s="34"/>
      <c r="L11" s="26">
        <v>80</v>
      </c>
      <c r="M11" s="27" t="s">
        <v>261</v>
      </c>
      <c r="N11" s="28">
        <v>19</v>
      </c>
      <c r="O11" s="30">
        <v>7</v>
      </c>
      <c r="P11" s="37">
        <f t="shared" si="0"/>
        <v>26</v>
      </c>
      <c r="Q11" s="34">
        <f t="shared" si="1"/>
        <v>1</v>
      </c>
      <c r="R11" s="28">
        <v>8</v>
      </c>
      <c r="S11" s="28"/>
      <c r="T11" s="37">
        <f>IF(ISBLANK(R11),SUM(N11,S11),SUM(O11,R11))</f>
        <v>15</v>
      </c>
      <c r="U11" s="34">
        <f>IF(T11&lt;=69,1,IF(T11&lt;=90,2,IF(T11&lt;=110,3,IF(T11&lt;=130,4,5))))</f>
        <v>1</v>
      </c>
      <c r="W11" s="26">
        <v>150</v>
      </c>
      <c r="X11" s="27" t="s">
        <v>266</v>
      </c>
      <c r="Y11" s="28">
        <v>21</v>
      </c>
      <c r="Z11" s="30">
        <v>14</v>
      </c>
      <c r="AA11" s="37">
        <f t="shared" si="2"/>
        <v>35</v>
      </c>
      <c r="AB11" s="34">
        <f t="shared" si="3"/>
        <v>1</v>
      </c>
      <c r="AC11" s="28">
        <v>12</v>
      </c>
      <c r="AD11" s="28"/>
      <c r="AE11" s="37">
        <f aca="true" t="shared" si="7" ref="AE11:AE57">IF(ISBLANK(AC11),SUM(Y11,AD11),SUM(Z11,AC11))</f>
        <v>26</v>
      </c>
      <c r="AF11" s="34">
        <f>IF(AE11&lt;=69,1,IF(AE11&lt;=90,2,IF(AE11&lt;=110,3,IF(AE11&lt;=130,4,5))))</f>
        <v>1</v>
      </c>
    </row>
    <row r="12" spans="1:32" ht="24.75" customHeight="1">
      <c r="A12" s="19">
        <v>11</v>
      </c>
      <c r="B12" s="20" t="s">
        <v>407</v>
      </c>
      <c r="C12" s="21">
        <v>6</v>
      </c>
      <c r="D12" s="29">
        <v>9</v>
      </c>
      <c r="E12" s="35">
        <f t="shared" si="4"/>
        <v>15</v>
      </c>
      <c r="F12" s="32">
        <f t="shared" si="5"/>
        <v>1</v>
      </c>
      <c r="G12" s="21"/>
      <c r="H12" s="21"/>
      <c r="I12" s="36"/>
      <c r="J12" s="32"/>
      <c r="L12" s="19">
        <v>81</v>
      </c>
      <c r="M12" s="20" t="s">
        <v>65</v>
      </c>
      <c r="N12" s="21">
        <v>72</v>
      </c>
      <c r="O12" s="29">
        <v>65</v>
      </c>
      <c r="P12" s="35">
        <f t="shared" si="0"/>
        <v>137</v>
      </c>
      <c r="Q12" s="32">
        <f t="shared" si="1"/>
        <v>5</v>
      </c>
      <c r="R12" s="21"/>
      <c r="S12" s="21"/>
      <c r="T12" s="36"/>
      <c r="U12" s="32"/>
      <c r="W12" s="19">
        <v>151</v>
      </c>
      <c r="X12" s="20" t="s">
        <v>300</v>
      </c>
      <c r="Y12" s="21">
        <v>25</v>
      </c>
      <c r="Z12" s="29">
        <v>49</v>
      </c>
      <c r="AA12" s="36">
        <f t="shared" si="2"/>
        <v>74</v>
      </c>
      <c r="AB12" s="32">
        <f t="shared" si="3"/>
        <v>2</v>
      </c>
      <c r="AC12" s="21">
        <v>30</v>
      </c>
      <c r="AD12" s="21"/>
      <c r="AE12" s="36">
        <f t="shared" si="7"/>
        <v>79</v>
      </c>
      <c r="AF12" s="32">
        <f>IF(AE12&lt;=69,1,IF(AE12&lt;=90,2,IF(AE12&lt;=110,3,IF(AE12&lt;=130,4,5))))</f>
        <v>2</v>
      </c>
    </row>
    <row r="13" spans="1:32" ht="24.75" customHeight="1">
      <c r="A13" s="4">
        <v>12</v>
      </c>
      <c r="B13" s="3" t="s">
        <v>53</v>
      </c>
      <c r="C13" s="9">
        <v>34</v>
      </c>
      <c r="D13" s="10">
        <v>42</v>
      </c>
      <c r="E13" s="36">
        <f t="shared" si="4"/>
        <v>76</v>
      </c>
      <c r="F13" s="33">
        <f t="shared" si="5"/>
        <v>2</v>
      </c>
      <c r="G13" s="9"/>
      <c r="H13" s="9"/>
      <c r="I13" s="36"/>
      <c r="J13" s="33"/>
      <c r="L13" s="4">
        <v>82</v>
      </c>
      <c r="M13" s="3" t="s">
        <v>230</v>
      </c>
      <c r="N13" s="9">
        <v>48</v>
      </c>
      <c r="O13" s="10">
        <v>49</v>
      </c>
      <c r="P13" s="36">
        <f t="shared" si="0"/>
        <v>97</v>
      </c>
      <c r="Q13" s="33">
        <f t="shared" si="1"/>
        <v>3</v>
      </c>
      <c r="R13" s="9"/>
      <c r="S13" s="9"/>
      <c r="T13" s="36"/>
      <c r="U13" s="33"/>
      <c r="W13" s="4">
        <v>152</v>
      </c>
      <c r="X13" s="3" t="s">
        <v>301</v>
      </c>
      <c r="Y13" s="9">
        <v>2</v>
      </c>
      <c r="Z13" s="10">
        <v>4</v>
      </c>
      <c r="AA13" s="36">
        <f t="shared" si="2"/>
        <v>6</v>
      </c>
      <c r="AB13" s="33">
        <f t="shared" si="3"/>
        <v>1</v>
      </c>
      <c r="AC13" s="9">
        <v>3</v>
      </c>
      <c r="AD13" s="9"/>
      <c r="AE13" s="36">
        <f t="shared" si="7"/>
        <v>7</v>
      </c>
      <c r="AF13" s="33">
        <f>IF(AE13&lt;=69,1,IF(AE13&lt;=90,2,IF(AE13&lt;=110,3,IF(AE13&lt;=130,4,5))))</f>
        <v>1</v>
      </c>
    </row>
    <row r="14" spans="1:32" ht="24.75" customHeight="1">
      <c r="A14" s="4">
        <v>13</v>
      </c>
      <c r="B14" s="3" t="s">
        <v>405</v>
      </c>
      <c r="C14" s="9">
        <v>22</v>
      </c>
      <c r="D14" s="10">
        <v>43</v>
      </c>
      <c r="E14" s="36">
        <f t="shared" si="4"/>
        <v>65</v>
      </c>
      <c r="F14" s="33">
        <f t="shared" si="5"/>
        <v>1</v>
      </c>
      <c r="G14" s="9">
        <v>10</v>
      </c>
      <c r="H14" s="9"/>
      <c r="I14" s="36">
        <f t="shared" si="6"/>
        <v>53</v>
      </c>
      <c r="J14" s="33">
        <f>IF(I14&lt;=69,1,IF(I14&lt;=90,2,IF(I14&lt;=110,3,IF(I14&lt;=130,4,5))))</f>
        <v>1</v>
      </c>
      <c r="L14" s="4">
        <v>83</v>
      </c>
      <c r="M14" s="3" t="s">
        <v>174</v>
      </c>
      <c r="N14" s="9">
        <v>9</v>
      </c>
      <c r="O14" s="10">
        <v>3</v>
      </c>
      <c r="P14" s="36">
        <f t="shared" si="0"/>
        <v>12</v>
      </c>
      <c r="Q14" s="33">
        <f t="shared" si="1"/>
        <v>1</v>
      </c>
      <c r="R14" s="9"/>
      <c r="S14" s="9"/>
      <c r="T14" s="36"/>
      <c r="U14" s="33"/>
      <c r="W14" s="4">
        <v>153</v>
      </c>
      <c r="X14" s="3" t="s">
        <v>240</v>
      </c>
      <c r="Y14" s="9">
        <v>24</v>
      </c>
      <c r="Z14" s="10">
        <v>48</v>
      </c>
      <c r="AA14" s="36">
        <f t="shared" si="2"/>
        <v>72</v>
      </c>
      <c r="AB14" s="33">
        <f t="shared" si="3"/>
        <v>2</v>
      </c>
      <c r="AC14" s="9"/>
      <c r="AD14" s="9"/>
      <c r="AE14" s="36"/>
      <c r="AF14" s="33"/>
    </row>
    <row r="15" spans="1:32" ht="24.75" customHeight="1">
      <c r="A15" s="4">
        <v>14</v>
      </c>
      <c r="B15" s="3" t="s">
        <v>404</v>
      </c>
      <c r="C15" s="9">
        <v>19</v>
      </c>
      <c r="D15" s="10">
        <v>22</v>
      </c>
      <c r="E15" s="36">
        <f t="shared" si="4"/>
        <v>41</v>
      </c>
      <c r="F15" s="33">
        <f t="shared" si="5"/>
        <v>1</v>
      </c>
      <c r="G15" s="9">
        <v>10</v>
      </c>
      <c r="H15" s="9"/>
      <c r="I15" s="36">
        <f t="shared" si="6"/>
        <v>32</v>
      </c>
      <c r="J15" s="33">
        <f>IF(I15&lt;=69,1,IF(I15&lt;=90,2,IF(I15&lt;=110,3,IF(I15&lt;=130,4,5))))</f>
        <v>1</v>
      </c>
      <c r="L15" s="4">
        <v>84</v>
      </c>
      <c r="M15" s="3" t="s">
        <v>34</v>
      </c>
      <c r="N15" s="9">
        <v>53</v>
      </c>
      <c r="O15" s="10">
        <v>41.5</v>
      </c>
      <c r="P15" s="36">
        <f t="shared" si="0"/>
        <v>94.5</v>
      </c>
      <c r="Q15" s="33">
        <f t="shared" si="1"/>
        <v>3</v>
      </c>
      <c r="R15" s="9"/>
      <c r="S15" s="9"/>
      <c r="T15" s="36"/>
      <c r="U15" s="33"/>
      <c r="W15" s="4">
        <v>154</v>
      </c>
      <c r="X15" s="3" t="s">
        <v>302</v>
      </c>
      <c r="Y15" s="9">
        <v>23</v>
      </c>
      <c r="Z15" s="10">
        <v>27.5</v>
      </c>
      <c r="AA15" s="36">
        <f t="shared" si="2"/>
        <v>50.5</v>
      </c>
      <c r="AB15" s="33">
        <f t="shared" si="3"/>
        <v>1</v>
      </c>
      <c r="AC15" s="9">
        <v>24</v>
      </c>
      <c r="AD15" s="9"/>
      <c r="AE15" s="36">
        <f t="shared" si="7"/>
        <v>51.5</v>
      </c>
      <c r="AF15" s="33">
        <f>IF(AE15&lt;=69,1,IF(AE15&lt;=90,2,IF(AE15&lt;=110,3,IF(AE15&lt;=130,4,5))))</f>
        <v>1</v>
      </c>
    </row>
    <row r="16" spans="1:32" ht="24.75" customHeight="1" thickBot="1">
      <c r="A16" s="26">
        <v>15</v>
      </c>
      <c r="B16" s="27" t="s">
        <v>55</v>
      </c>
      <c r="C16" s="28">
        <v>42</v>
      </c>
      <c r="D16" s="30">
        <v>59.5</v>
      </c>
      <c r="E16" s="37">
        <f t="shared" si="4"/>
        <v>101.5</v>
      </c>
      <c r="F16" s="34">
        <f t="shared" si="5"/>
        <v>3</v>
      </c>
      <c r="G16" s="28"/>
      <c r="H16" s="28"/>
      <c r="I16" s="37"/>
      <c r="J16" s="34"/>
      <c r="L16" s="26">
        <v>85</v>
      </c>
      <c r="M16" s="27" t="s">
        <v>36</v>
      </c>
      <c r="N16" s="28">
        <v>30</v>
      </c>
      <c r="O16" s="30">
        <v>49</v>
      </c>
      <c r="P16" s="37">
        <f t="shared" si="0"/>
        <v>79</v>
      </c>
      <c r="Q16" s="34">
        <f t="shared" si="1"/>
        <v>2</v>
      </c>
      <c r="R16" s="28"/>
      <c r="S16" s="28"/>
      <c r="T16" s="37"/>
      <c r="U16" s="34"/>
      <c r="W16" s="26">
        <v>155</v>
      </c>
      <c r="X16" s="27" t="s">
        <v>303</v>
      </c>
      <c r="Y16" s="28">
        <v>14</v>
      </c>
      <c r="Z16" s="30">
        <v>35.5</v>
      </c>
      <c r="AA16" s="37">
        <f t="shared" si="2"/>
        <v>49.5</v>
      </c>
      <c r="AB16" s="34">
        <f t="shared" si="3"/>
        <v>1</v>
      </c>
      <c r="AC16" s="28">
        <v>29</v>
      </c>
      <c r="AD16" s="28"/>
      <c r="AE16" s="37">
        <f t="shared" si="7"/>
        <v>64.5</v>
      </c>
      <c r="AF16" s="34">
        <f>IF(AE16&lt;=69,1,IF(AE16&lt;=90,2,IF(AE16&lt;=110,3,IF(AE16&lt;=130,4,5))))</f>
        <v>1</v>
      </c>
    </row>
    <row r="17" spans="1:32" ht="24.75" customHeight="1">
      <c r="A17" s="19">
        <v>16</v>
      </c>
      <c r="B17" s="20" t="s">
        <v>330</v>
      </c>
      <c r="C17" s="21">
        <v>10</v>
      </c>
      <c r="D17" s="29">
        <v>8</v>
      </c>
      <c r="E17" s="35">
        <f t="shared" si="4"/>
        <v>18</v>
      </c>
      <c r="F17" s="32">
        <f t="shared" si="5"/>
        <v>1</v>
      </c>
      <c r="G17" s="21"/>
      <c r="H17" s="21"/>
      <c r="I17" s="36"/>
      <c r="J17" s="32"/>
      <c r="L17" s="19">
        <v>86</v>
      </c>
      <c r="M17" s="20" t="s">
        <v>339</v>
      </c>
      <c r="N17" s="21">
        <v>13</v>
      </c>
      <c r="O17" s="29"/>
      <c r="P17" s="35">
        <f t="shared" si="0"/>
        <v>13</v>
      </c>
      <c r="Q17" s="32">
        <f t="shared" si="1"/>
        <v>1</v>
      </c>
      <c r="R17" s="21"/>
      <c r="S17" s="21"/>
      <c r="T17" s="36"/>
      <c r="U17" s="32"/>
      <c r="W17" s="19">
        <v>156</v>
      </c>
      <c r="X17" s="20" t="s">
        <v>348</v>
      </c>
      <c r="Y17" s="21">
        <v>5</v>
      </c>
      <c r="Z17" s="29">
        <v>21</v>
      </c>
      <c r="AA17" s="35">
        <f t="shared" si="2"/>
        <v>26</v>
      </c>
      <c r="AB17" s="32">
        <f t="shared" si="3"/>
        <v>1</v>
      </c>
      <c r="AC17" s="21">
        <v>6</v>
      </c>
      <c r="AD17" s="21"/>
      <c r="AE17" s="36">
        <f t="shared" si="7"/>
        <v>27</v>
      </c>
      <c r="AF17" s="32">
        <f>IF(AE17&lt;=69,1,IF(AE17&lt;=90,2,IF(AE17&lt;=110,3,IF(AE17&lt;=130,4,5))))</f>
        <v>1</v>
      </c>
    </row>
    <row r="18" spans="1:32" ht="24.75" customHeight="1">
      <c r="A18" s="4">
        <v>17</v>
      </c>
      <c r="B18" s="3" t="s">
        <v>144</v>
      </c>
      <c r="C18" s="9">
        <v>17</v>
      </c>
      <c r="D18" s="10">
        <v>35.5</v>
      </c>
      <c r="E18" s="36">
        <f t="shared" si="4"/>
        <v>52.5</v>
      </c>
      <c r="F18" s="33">
        <f t="shared" si="5"/>
        <v>1</v>
      </c>
      <c r="G18" s="9">
        <v>15</v>
      </c>
      <c r="H18" s="9"/>
      <c r="I18" s="36">
        <f t="shared" si="6"/>
        <v>50.5</v>
      </c>
      <c r="J18" s="33">
        <f>IF(I18&lt;=69,1,IF(I18&lt;=90,2,IF(I18&lt;=110,3,IF(I18&lt;=130,4,5))))</f>
        <v>1</v>
      </c>
      <c r="L18" s="4">
        <v>87</v>
      </c>
      <c r="M18" s="3" t="s">
        <v>340</v>
      </c>
      <c r="N18" s="9">
        <v>36</v>
      </c>
      <c r="O18" s="10">
        <v>56</v>
      </c>
      <c r="P18" s="36">
        <f t="shared" si="0"/>
        <v>92</v>
      </c>
      <c r="Q18" s="33">
        <f t="shared" si="1"/>
        <v>3</v>
      </c>
      <c r="R18" s="9"/>
      <c r="S18" s="9"/>
      <c r="T18" s="36"/>
      <c r="U18" s="33"/>
      <c r="W18" s="4">
        <v>157</v>
      </c>
      <c r="X18" s="3" t="s">
        <v>267</v>
      </c>
      <c r="Y18" s="9">
        <v>70</v>
      </c>
      <c r="Z18" s="10">
        <v>75</v>
      </c>
      <c r="AA18" s="36">
        <f t="shared" si="2"/>
        <v>145</v>
      </c>
      <c r="AB18" s="33">
        <f t="shared" si="3"/>
        <v>5</v>
      </c>
      <c r="AC18" s="9"/>
      <c r="AD18" s="9"/>
      <c r="AE18" s="36"/>
      <c r="AF18" s="33"/>
    </row>
    <row r="19" spans="1:32" ht="24.75" customHeight="1">
      <c r="A19" s="4">
        <v>18</v>
      </c>
      <c r="B19" s="3" t="s">
        <v>142</v>
      </c>
      <c r="C19" s="9">
        <v>12</v>
      </c>
      <c r="D19" s="10">
        <v>6</v>
      </c>
      <c r="E19" s="36">
        <f t="shared" si="4"/>
        <v>18</v>
      </c>
      <c r="F19" s="33">
        <f t="shared" si="5"/>
        <v>1</v>
      </c>
      <c r="G19" s="9"/>
      <c r="H19" s="9"/>
      <c r="I19" s="36"/>
      <c r="J19" s="33"/>
      <c r="L19" s="4">
        <v>88</v>
      </c>
      <c r="M19" s="3" t="s">
        <v>100</v>
      </c>
      <c r="N19" s="9">
        <v>13</v>
      </c>
      <c r="O19" s="10">
        <v>10</v>
      </c>
      <c r="P19" s="36">
        <f t="shared" si="0"/>
        <v>23</v>
      </c>
      <c r="Q19" s="33">
        <f t="shared" si="1"/>
        <v>1</v>
      </c>
      <c r="R19" s="9"/>
      <c r="S19" s="9"/>
      <c r="T19" s="36"/>
      <c r="U19" s="33"/>
      <c r="W19" s="4">
        <v>158</v>
      </c>
      <c r="X19" s="3" t="s">
        <v>242</v>
      </c>
      <c r="Y19" s="9">
        <v>21</v>
      </c>
      <c r="Z19" s="10">
        <v>43</v>
      </c>
      <c r="AA19" s="36">
        <f t="shared" si="2"/>
        <v>64</v>
      </c>
      <c r="AB19" s="33">
        <f t="shared" si="3"/>
        <v>1</v>
      </c>
      <c r="AC19" s="9">
        <v>28</v>
      </c>
      <c r="AD19" s="9"/>
      <c r="AE19" s="36">
        <f t="shared" si="7"/>
        <v>71</v>
      </c>
      <c r="AF19" s="33">
        <f>IF(AE19&lt;=69,1,IF(AE19&lt;=90,2,IF(AE19&lt;=110,3,IF(AE19&lt;=130,4,5))))</f>
        <v>2</v>
      </c>
    </row>
    <row r="20" spans="1:32" ht="24.75" customHeight="1">
      <c r="A20" s="4">
        <v>19</v>
      </c>
      <c r="B20" s="3" t="s">
        <v>286</v>
      </c>
      <c r="C20" s="9">
        <v>8</v>
      </c>
      <c r="D20" s="10">
        <v>15</v>
      </c>
      <c r="E20" s="36">
        <f t="shared" si="4"/>
        <v>23</v>
      </c>
      <c r="F20" s="33">
        <f t="shared" si="5"/>
        <v>1</v>
      </c>
      <c r="G20" s="9"/>
      <c r="H20" s="9"/>
      <c r="I20" s="36"/>
      <c r="J20" s="33"/>
      <c r="L20" s="4">
        <v>89</v>
      </c>
      <c r="M20" s="3" t="s">
        <v>386</v>
      </c>
      <c r="N20" s="9">
        <v>60</v>
      </c>
      <c r="O20" s="10">
        <v>44</v>
      </c>
      <c r="P20" s="36">
        <f t="shared" si="0"/>
        <v>104</v>
      </c>
      <c r="Q20" s="33">
        <f t="shared" si="1"/>
        <v>3</v>
      </c>
      <c r="R20" s="9"/>
      <c r="S20" s="9"/>
      <c r="T20" s="36"/>
      <c r="U20" s="33"/>
      <c r="W20" s="4">
        <v>159</v>
      </c>
      <c r="X20" s="3" t="s">
        <v>244</v>
      </c>
      <c r="Y20" s="9">
        <v>46</v>
      </c>
      <c r="Z20" s="10">
        <v>55.5</v>
      </c>
      <c r="AA20" s="36">
        <f t="shared" si="2"/>
        <v>101.5</v>
      </c>
      <c r="AB20" s="33">
        <f t="shared" si="3"/>
        <v>3</v>
      </c>
      <c r="AC20" s="9"/>
      <c r="AD20" s="9"/>
      <c r="AE20" s="36"/>
      <c r="AF20" s="33"/>
    </row>
    <row r="21" spans="1:32" ht="24.75" customHeight="1" thickBot="1">
      <c r="A21" s="26">
        <v>20</v>
      </c>
      <c r="B21" s="27" t="s">
        <v>86</v>
      </c>
      <c r="C21" s="28">
        <v>26</v>
      </c>
      <c r="D21" s="30">
        <v>49</v>
      </c>
      <c r="E21" s="37">
        <f t="shared" si="4"/>
        <v>75</v>
      </c>
      <c r="F21" s="34">
        <f t="shared" si="5"/>
        <v>2</v>
      </c>
      <c r="G21" s="28"/>
      <c r="H21" s="28"/>
      <c r="I21" s="37"/>
      <c r="J21" s="34"/>
      <c r="L21" s="26">
        <v>90</v>
      </c>
      <c r="M21" s="27" t="s">
        <v>102</v>
      </c>
      <c r="N21" s="28">
        <v>8</v>
      </c>
      <c r="O21" s="30">
        <v>33</v>
      </c>
      <c r="P21" s="37">
        <f t="shared" si="0"/>
        <v>41</v>
      </c>
      <c r="Q21" s="34">
        <f t="shared" si="1"/>
        <v>1</v>
      </c>
      <c r="R21" s="28">
        <v>20</v>
      </c>
      <c r="S21" s="28"/>
      <c r="T21" s="37">
        <f>IF(ISBLANK(R21),SUM(N21,S21),SUM(O21,R21))</f>
        <v>53</v>
      </c>
      <c r="U21" s="34">
        <f>IF(T21&lt;=69,1,IF(T21&lt;=90,2,IF(T21&lt;=110,3,IF(T21&lt;=130,4,5))))</f>
        <v>1</v>
      </c>
      <c r="W21" s="26">
        <v>160</v>
      </c>
      <c r="X21" s="27" t="s">
        <v>49</v>
      </c>
      <c r="Y21" s="28">
        <v>50</v>
      </c>
      <c r="Z21" s="30">
        <v>42.5</v>
      </c>
      <c r="AA21" s="37">
        <f t="shared" si="2"/>
        <v>92.5</v>
      </c>
      <c r="AB21" s="34">
        <f t="shared" si="3"/>
        <v>3</v>
      </c>
      <c r="AC21" s="28"/>
      <c r="AD21" s="28"/>
      <c r="AE21" s="37"/>
      <c r="AF21" s="34"/>
    </row>
    <row r="22" spans="1:32" ht="24.75" customHeight="1">
      <c r="A22" s="19">
        <v>21</v>
      </c>
      <c r="B22" s="20" t="s">
        <v>24</v>
      </c>
      <c r="C22" s="21">
        <v>37</v>
      </c>
      <c r="D22" s="29">
        <v>25</v>
      </c>
      <c r="E22" s="35">
        <f t="shared" si="4"/>
        <v>62</v>
      </c>
      <c r="F22" s="32">
        <f t="shared" si="5"/>
        <v>1</v>
      </c>
      <c r="G22" s="21"/>
      <c r="H22" s="21">
        <v>8.5</v>
      </c>
      <c r="I22" s="36">
        <f>IF(ISBLANK(G22),SUM(C22,H22),SUM(D22,G22))</f>
        <v>45.5</v>
      </c>
      <c r="J22" s="32">
        <f>IF(I22&lt;=69,1,IF(I22&lt;=90,2,IF(I22&lt;=110,3,IF(I22&lt;=130,4,5))))</f>
        <v>1</v>
      </c>
      <c r="L22" s="19">
        <v>91</v>
      </c>
      <c r="M22" s="20" t="s">
        <v>2</v>
      </c>
      <c r="N22" s="21">
        <v>17</v>
      </c>
      <c r="O22" s="29">
        <v>43</v>
      </c>
      <c r="P22" s="36">
        <f t="shared" si="0"/>
        <v>60</v>
      </c>
      <c r="Q22" s="32">
        <f t="shared" si="1"/>
        <v>1</v>
      </c>
      <c r="R22" s="21">
        <v>11</v>
      </c>
      <c r="S22" s="21"/>
      <c r="T22" s="36">
        <f>IF(ISBLANK(R22),SUM(N22,S22),SUM(O22,R22))</f>
        <v>54</v>
      </c>
      <c r="U22" s="32">
        <f>IF(T22&lt;=69,1,IF(T22&lt;=90,2,IF(T22&lt;=110,3,IF(T22&lt;=130,4,5))))</f>
        <v>1</v>
      </c>
      <c r="W22" s="19">
        <v>161</v>
      </c>
      <c r="X22" s="20" t="s">
        <v>118</v>
      </c>
      <c r="Y22" s="21">
        <v>19</v>
      </c>
      <c r="Z22" s="29">
        <v>22</v>
      </c>
      <c r="AA22" s="36">
        <f t="shared" si="2"/>
        <v>41</v>
      </c>
      <c r="AB22" s="32">
        <f t="shared" si="3"/>
        <v>1</v>
      </c>
      <c r="AC22" s="21">
        <v>8</v>
      </c>
      <c r="AD22" s="21"/>
      <c r="AE22" s="36">
        <f t="shared" si="7"/>
        <v>30</v>
      </c>
      <c r="AF22" s="32">
        <f>IF(AE22&lt;=69,1,IF(AE22&lt;=90,2,IF(AE22&lt;=110,3,IF(AE22&lt;=130,4,5))))</f>
        <v>1</v>
      </c>
    </row>
    <row r="23" spans="1:32" ht="24.75" customHeight="1">
      <c r="A23" s="4">
        <v>22</v>
      </c>
      <c r="B23" s="3" t="s">
        <v>150</v>
      </c>
      <c r="C23" s="9">
        <v>9</v>
      </c>
      <c r="D23" s="10"/>
      <c r="E23" s="36">
        <f t="shared" si="4"/>
        <v>9</v>
      </c>
      <c r="F23" s="33">
        <f t="shared" si="5"/>
        <v>1</v>
      </c>
      <c r="G23" s="9"/>
      <c r="H23" s="9"/>
      <c r="I23" s="36"/>
      <c r="J23" s="33"/>
      <c r="L23" s="4">
        <v>92</v>
      </c>
      <c r="M23" s="3" t="s">
        <v>20</v>
      </c>
      <c r="N23" s="9">
        <v>55</v>
      </c>
      <c r="O23" s="10">
        <v>22</v>
      </c>
      <c r="P23" s="36">
        <f t="shared" si="0"/>
        <v>77</v>
      </c>
      <c r="Q23" s="33">
        <f t="shared" si="1"/>
        <v>2</v>
      </c>
      <c r="R23" s="9"/>
      <c r="S23" s="9"/>
      <c r="T23" s="36"/>
      <c r="U23" s="33"/>
      <c r="W23" s="4">
        <v>162</v>
      </c>
      <c r="X23" s="3" t="s">
        <v>198</v>
      </c>
      <c r="Y23" s="9">
        <v>44</v>
      </c>
      <c r="Z23" s="10">
        <v>71</v>
      </c>
      <c r="AA23" s="36">
        <f t="shared" si="2"/>
        <v>115</v>
      </c>
      <c r="AB23" s="33">
        <f t="shared" si="3"/>
        <v>4</v>
      </c>
      <c r="AC23" s="9"/>
      <c r="AD23" s="9"/>
      <c r="AE23" s="36"/>
      <c r="AF23" s="33"/>
    </row>
    <row r="24" spans="1:32" ht="24.75" customHeight="1">
      <c r="A24" s="4">
        <v>23</v>
      </c>
      <c r="B24" s="3" t="s">
        <v>331</v>
      </c>
      <c r="C24" s="9">
        <v>13</v>
      </c>
      <c r="D24" s="10">
        <v>63.5</v>
      </c>
      <c r="E24" s="36">
        <f t="shared" si="4"/>
        <v>76.5</v>
      </c>
      <c r="F24" s="33">
        <f t="shared" si="5"/>
        <v>2</v>
      </c>
      <c r="G24" s="9">
        <v>11</v>
      </c>
      <c r="H24" s="9"/>
      <c r="I24" s="36">
        <f>IF(ISBLANK(G24),SUM(C24,H24),SUM(D24,G24))</f>
        <v>74.5</v>
      </c>
      <c r="J24" s="33">
        <f>IF(I24&lt;=69,1,IF(I24&lt;=90,2,IF(I24&lt;=110,3,IF(I24&lt;=130,4,5))))</f>
        <v>2</v>
      </c>
      <c r="L24" s="4">
        <v>93</v>
      </c>
      <c r="M24" s="3" t="s">
        <v>341</v>
      </c>
      <c r="N24" s="9">
        <v>4</v>
      </c>
      <c r="O24" s="10">
        <v>0</v>
      </c>
      <c r="P24" s="36">
        <f t="shared" si="0"/>
        <v>4</v>
      </c>
      <c r="Q24" s="33">
        <f t="shared" si="1"/>
        <v>1</v>
      </c>
      <c r="R24" s="9"/>
      <c r="S24" s="9"/>
      <c r="T24" s="36"/>
      <c r="U24" s="33"/>
      <c r="W24" s="4">
        <v>163</v>
      </c>
      <c r="X24" s="3" t="s">
        <v>200</v>
      </c>
      <c r="Y24" s="9">
        <v>35</v>
      </c>
      <c r="Z24" s="10">
        <v>8</v>
      </c>
      <c r="AA24" s="36">
        <f t="shared" si="2"/>
        <v>43</v>
      </c>
      <c r="AB24" s="33">
        <f t="shared" si="3"/>
        <v>1</v>
      </c>
      <c r="AC24" s="9"/>
      <c r="AD24" s="9">
        <v>3.5</v>
      </c>
      <c r="AE24" s="36">
        <f t="shared" si="7"/>
        <v>38.5</v>
      </c>
      <c r="AF24" s="33">
        <f>IF(AE24&lt;=69,1,IF(AE24&lt;=90,2,IF(AE24&lt;=110,3,IF(AE24&lt;=130,4,5))))</f>
        <v>1</v>
      </c>
    </row>
    <row r="25" spans="1:32" ht="24.75" customHeight="1">
      <c r="A25" s="4">
        <v>24</v>
      </c>
      <c r="B25" s="3" t="s">
        <v>253</v>
      </c>
      <c r="C25" s="9">
        <v>11</v>
      </c>
      <c r="D25" s="10">
        <v>7</v>
      </c>
      <c r="E25" s="36">
        <f t="shared" si="4"/>
        <v>18</v>
      </c>
      <c r="F25" s="33">
        <f t="shared" si="5"/>
        <v>1</v>
      </c>
      <c r="G25" s="9"/>
      <c r="H25" s="9"/>
      <c r="I25" s="36"/>
      <c r="J25" s="33"/>
      <c r="L25" s="4">
        <v>94</v>
      </c>
      <c r="M25" s="3" t="s">
        <v>262</v>
      </c>
      <c r="N25" s="9">
        <v>17</v>
      </c>
      <c r="O25" s="10">
        <v>7</v>
      </c>
      <c r="P25" s="36">
        <f t="shared" si="0"/>
        <v>24</v>
      </c>
      <c r="Q25" s="33">
        <f t="shared" si="1"/>
        <v>1</v>
      </c>
      <c r="R25" s="9"/>
      <c r="S25" s="9"/>
      <c r="T25" s="36"/>
      <c r="U25" s="33"/>
      <c r="W25" s="4">
        <v>164</v>
      </c>
      <c r="X25" s="3" t="s">
        <v>21</v>
      </c>
      <c r="Y25" s="9">
        <v>36</v>
      </c>
      <c r="Z25" s="10">
        <v>67</v>
      </c>
      <c r="AA25" s="36">
        <f t="shared" si="2"/>
        <v>103</v>
      </c>
      <c r="AB25" s="33">
        <f t="shared" si="3"/>
        <v>3</v>
      </c>
      <c r="AC25" s="9"/>
      <c r="AD25" s="9"/>
      <c r="AE25" s="36"/>
      <c r="AF25" s="33"/>
    </row>
    <row r="26" spans="1:32" ht="24.75" customHeight="1" thickBot="1">
      <c r="A26" s="26">
        <v>25</v>
      </c>
      <c r="B26" s="27" t="s">
        <v>146</v>
      </c>
      <c r="C26" s="28">
        <v>16</v>
      </c>
      <c r="D26" s="30">
        <v>23.5</v>
      </c>
      <c r="E26" s="37">
        <f t="shared" si="4"/>
        <v>39.5</v>
      </c>
      <c r="F26" s="34">
        <f t="shared" si="5"/>
        <v>1</v>
      </c>
      <c r="G26" s="28"/>
      <c r="H26" s="28"/>
      <c r="I26" s="37"/>
      <c r="J26" s="34"/>
      <c r="L26" s="26">
        <v>95</v>
      </c>
      <c r="M26" s="27" t="s">
        <v>67</v>
      </c>
      <c r="N26" s="28">
        <v>48</v>
      </c>
      <c r="O26" s="30">
        <v>55</v>
      </c>
      <c r="P26" s="37">
        <f t="shared" si="0"/>
        <v>103</v>
      </c>
      <c r="Q26" s="34">
        <f t="shared" si="1"/>
        <v>3</v>
      </c>
      <c r="R26" s="28"/>
      <c r="S26" s="28"/>
      <c r="T26" s="37"/>
      <c r="U26" s="34"/>
      <c r="W26" s="26">
        <v>165</v>
      </c>
      <c r="X26" s="27" t="s">
        <v>51</v>
      </c>
      <c r="Y26" s="28">
        <v>18</v>
      </c>
      <c r="Z26" s="30">
        <v>13</v>
      </c>
      <c r="AA26" s="37">
        <f t="shared" si="2"/>
        <v>31</v>
      </c>
      <c r="AB26" s="34">
        <f t="shared" si="3"/>
        <v>1</v>
      </c>
      <c r="AC26" s="28"/>
      <c r="AD26" s="28">
        <v>22.5</v>
      </c>
      <c r="AE26" s="37">
        <f t="shared" si="7"/>
        <v>40.5</v>
      </c>
      <c r="AF26" s="34">
        <f>IF(AE26&lt;=69,1,IF(AE26&lt;=90,2,IF(AE26&lt;=110,3,IF(AE26&lt;=130,4,5))))</f>
        <v>1</v>
      </c>
    </row>
    <row r="27" spans="1:32" ht="24.75" customHeight="1">
      <c r="A27" s="19">
        <v>26</v>
      </c>
      <c r="B27" s="20" t="s">
        <v>148</v>
      </c>
      <c r="C27" s="21">
        <v>3</v>
      </c>
      <c r="D27" s="29">
        <v>18</v>
      </c>
      <c r="E27" s="35">
        <f t="shared" si="4"/>
        <v>21</v>
      </c>
      <c r="F27" s="32">
        <f t="shared" si="5"/>
        <v>1</v>
      </c>
      <c r="G27" s="21">
        <v>8</v>
      </c>
      <c r="H27" s="21"/>
      <c r="I27" s="36">
        <f>IF(ISBLANK(G27),SUM(C27,H27),SUM(D27,G27))</f>
        <v>26</v>
      </c>
      <c r="J27" s="32">
        <f>IF(I27&lt;=69,1,IF(I27&lt;=90,2,IF(I27&lt;=110,3,IF(I27&lt;=130,4,5))))</f>
        <v>1</v>
      </c>
      <c r="L27" s="19">
        <v>96</v>
      </c>
      <c r="M27" s="20" t="s">
        <v>176</v>
      </c>
      <c r="N27" s="21">
        <v>16</v>
      </c>
      <c r="O27" s="29">
        <v>68</v>
      </c>
      <c r="P27" s="35">
        <f t="shared" si="0"/>
        <v>84</v>
      </c>
      <c r="Q27" s="32">
        <f t="shared" si="1"/>
        <v>2</v>
      </c>
      <c r="R27" s="21"/>
      <c r="S27" s="21"/>
      <c r="T27" s="36"/>
      <c r="U27" s="32"/>
      <c r="W27" s="19">
        <v>166</v>
      </c>
      <c r="X27" s="20" t="s">
        <v>77</v>
      </c>
      <c r="Y27" s="21">
        <v>58</v>
      </c>
      <c r="Z27" s="29">
        <v>47</v>
      </c>
      <c r="AA27" s="35">
        <f t="shared" si="2"/>
        <v>105</v>
      </c>
      <c r="AB27" s="32">
        <f t="shared" si="3"/>
        <v>3</v>
      </c>
      <c r="AC27" s="21"/>
      <c r="AD27" s="21"/>
      <c r="AE27" s="36"/>
      <c r="AF27" s="32"/>
    </row>
    <row r="28" spans="1:32" ht="24.75" customHeight="1">
      <c r="A28" s="4">
        <v>27</v>
      </c>
      <c r="B28" s="3" t="s">
        <v>6</v>
      </c>
      <c r="C28" s="9">
        <v>26</v>
      </c>
      <c r="D28" s="10">
        <v>44.5</v>
      </c>
      <c r="E28" s="36">
        <f t="shared" si="4"/>
        <v>70.5</v>
      </c>
      <c r="F28" s="33">
        <f t="shared" si="5"/>
        <v>2</v>
      </c>
      <c r="G28" s="9"/>
      <c r="H28" s="9"/>
      <c r="I28" s="36"/>
      <c r="J28" s="33"/>
      <c r="L28" s="4">
        <v>97</v>
      </c>
      <c r="M28" s="3" t="s">
        <v>399</v>
      </c>
      <c r="N28" s="9">
        <v>3</v>
      </c>
      <c r="O28" s="10"/>
      <c r="P28" s="36">
        <f t="shared" si="0"/>
        <v>3</v>
      </c>
      <c r="Q28" s="33">
        <f t="shared" si="1"/>
        <v>1</v>
      </c>
      <c r="R28" s="9"/>
      <c r="S28" s="9"/>
      <c r="T28" s="36"/>
      <c r="U28" s="33"/>
      <c r="W28" s="4">
        <v>167</v>
      </c>
      <c r="X28" s="3" t="s">
        <v>304</v>
      </c>
      <c r="Y28" s="9">
        <v>27</v>
      </c>
      <c r="Z28" s="10">
        <v>35</v>
      </c>
      <c r="AA28" s="36">
        <f t="shared" si="2"/>
        <v>62</v>
      </c>
      <c r="AB28" s="33">
        <f t="shared" si="3"/>
        <v>1</v>
      </c>
      <c r="AC28" s="9">
        <v>20</v>
      </c>
      <c r="AD28" s="9"/>
      <c r="AE28" s="36">
        <f t="shared" si="7"/>
        <v>55</v>
      </c>
      <c r="AF28" s="33">
        <f>IF(AE28&lt;=69,1,IF(AE28&lt;=90,2,IF(AE28&lt;=110,3,IF(AE28&lt;=130,4,5))))</f>
        <v>1</v>
      </c>
    </row>
    <row r="29" spans="1:32" ht="24.75" customHeight="1">
      <c r="A29" s="4">
        <v>28</v>
      </c>
      <c r="B29" s="3" t="s">
        <v>216</v>
      </c>
      <c r="C29" s="9">
        <v>16</v>
      </c>
      <c r="D29" s="10">
        <v>50</v>
      </c>
      <c r="E29" s="36">
        <f t="shared" si="4"/>
        <v>66</v>
      </c>
      <c r="F29" s="33">
        <f t="shared" si="5"/>
        <v>1</v>
      </c>
      <c r="G29" s="9">
        <v>41</v>
      </c>
      <c r="H29" s="9"/>
      <c r="I29" s="36">
        <f>IF(ISBLANK(G29),SUM(C29,H29),SUM(D29,G29))</f>
        <v>91</v>
      </c>
      <c r="J29" s="33">
        <f>IF(I29&lt;=69,1,IF(I29&lt;=90,2,IF(I29&lt;=110,3,IF(I29&lt;=130,4,5))))</f>
        <v>3</v>
      </c>
      <c r="L29" s="4">
        <v>98</v>
      </c>
      <c r="M29" s="3" t="s">
        <v>104</v>
      </c>
      <c r="N29" s="9">
        <v>50</v>
      </c>
      <c r="O29" s="10">
        <v>53.5</v>
      </c>
      <c r="P29" s="36">
        <f t="shared" si="0"/>
        <v>103.5</v>
      </c>
      <c r="Q29" s="33">
        <f t="shared" si="1"/>
        <v>3</v>
      </c>
      <c r="R29" s="9"/>
      <c r="S29" s="9"/>
      <c r="T29" s="36"/>
      <c r="U29" s="33"/>
      <c r="W29" s="4">
        <v>168</v>
      </c>
      <c r="X29" s="3" t="s">
        <v>79</v>
      </c>
      <c r="Y29" s="9">
        <v>41</v>
      </c>
      <c r="Z29" s="10">
        <v>63</v>
      </c>
      <c r="AA29" s="36">
        <f t="shared" si="2"/>
        <v>104</v>
      </c>
      <c r="AB29" s="33">
        <f t="shared" si="3"/>
        <v>3</v>
      </c>
      <c r="AC29" s="9"/>
      <c r="AD29" s="9"/>
      <c r="AE29" s="36"/>
      <c r="AF29" s="33"/>
    </row>
    <row r="30" spans="1:32" ht="24.75" customHeight="1">
      <c r="A30" s="4">
        <v>29</v>
      </c>
      <c r="B30" s="3" t="s">
        <v>254</v>
      </c>
      <c r="C30" s="9">
        <v>0</v>
      </c>
      <c r="D30" s="10"/>
      <c r="E30" s="36">
        <f t="shared" si="4"/>
        <v>0</v>
      </c>
      <c r="F30" s="33">
        <f t="shared" si="5"/>
        <v>1</v>
      </c>
      <c r="G30" s="9"/>
      <c r="H30" s="9"/>
      <c r="I30" s="36"/>
      <c r="J30" s="33"/>
      <c r="L30" s="4">
        <v>99</v>
      </c>
      <c r="M30" s="3" t="s">
        <v>263</v>
      </c>
      <c r="N30" s="9">
        <v>16</v>
      </c>
      <c r="O30" s="10">
        <v>23.5</v>
      </c>
      <c r="P30" s="36">
        <f t="shared" si="0"/>
        <v>39.5</v>
      </c>
      <c r="Q30" s="33">
        <f t="shared" si="1"/>
        <v>1</v>
      </c>
      <c r="R30" s="9">
        <v>24</v>
      </c>
      <c r="S30" s="9"/>
      <c r="T30" s="36">
        <f>IF(ISBLANK(R30),SUM(N30,S30),SUM(O30,R30))</f>
        <v>47.5</v>
      </c>
      <c r="U30" s="33">
        <f>IF(T30&lt;=69,1,IF(T30&lt;=90,2,IF(T30&lt;=110,3,IF(T30&lt;=130,4,5))))</f>
        <v>1</v>
      </c>
      <c r="W30" s="4">
        <v>169</v>
      </c>
      <c r="X30" s="3" t="s">
        <v>202</v>
      </c>
      <c r="Y30" s="9" t="s">
        <v>413</v>
      </c>
      <c r="Z30" s="10"/>
      <c r="AA30" s="36">
        <f t="shared" si="2"/>
        <v>0</v>
      </c>
      <c r="AB30" s="33">
        <f t="shared" si="3"/>
        <v>1</v>
      </c>
      <c r="AC30" s="9"/>
      <c r="AD30" s="9"/>
      <c r="AE30" s="36"/>
      <c r="AF30" s="33"/>
    </row>
    <row r="31" spans="1:32" ht="24.75" customHeight="1" thickBot="1">
      <c r="A31" s="26">
        <v>30</v>
      </c>
      <c r="B31" s="27" t="s">
        <v>255</v>
      </c>
      <c r="C31" s="28">
        <v>10</v>
      </c>
      <c r="D31" s="30"/>
      <c r="E31" s="37">
        <f t="shared" si="4"/>
        <v>10</v>
      </c>
      <c r="F31" s="34">
        <f t="shared" si="5"/>
        <v>1</v>
      </c>
      <c r="G31" s="28"/>
      <c r="H31" s="28"/>
      <c r="I31" s="37"/>
      <c r="J31" s="34"/>
      <c r="L31" s="26">
        <v>100</v>
      </c>
      <c r="M31" s="27" t="s">
        <v>342</v>
      </c>
      <c r="N31" s="28">
        <v>22</v>
      </c>
      <c r="O31" s="30">
        <v>10</v>
      </c>
      <c r="P31" s="37">
        <f t="shared" si="0"/>
        <v>32</v>
      </c>
      <c r="Q31" s="34">
        <f t="shared" si="1"/>
        <v>1</v>
      </c>
      <c r="R31" s="28"/>
      <c r="S31" s="28">
        <v>25</v>
      </c>
      <c r="T31" s="37">
        <f>IF(ISBLANK(R31),SUM(N31,S31),SUM(O31,R31))</f>
        <v>47</v>
      </c>
      <c r="U31" s="34">
        <f>IF(T31&lt;=69,1,IF(T31&lt;=90,2,IF(T31&lt;=110,3,IF(T31&lt;=130,4,5))))</f>
        <v>1</v>
      </c>
      <c r="W31" s="26">
        <v>170</v>
      </c>
      <c r="X31" s="27" t="s">
        <v>120</v>
      </c>
      <c r="Y31" s="28">
        <v>42</v>
      </c>
      <c r="Z31" s="30">
        <v>50.5</v>
      </c>
      <c r="AA31" s="37">
        <f t="shared" si="2"/>
        <v>92.5</v>
      </c>
      <c r="AB31" s="34">
        <f t="shared" si="3"/>
        <v>3</v>
      </c>
      <c r="AC31" s="28"/>
      <c r="AD31" s="28"/>
      <c r="AE31" s="37"/>
      <c r="AF31" s="34"/>
    </row>
    <row r="32" spans="1:32" ht="24.75" customHeight="1">
      <c r="A32" s="19">
        <v>31</v>
      </c>
      <c r="B32" s="20" t="s">
        <v>152</v>
      </c>
      <c r="C32" s="21">
        <v>19</v>
      </c>
      <c r="D32" s="29">
        <v>12</v>
      </c>
      <c r="E32" s="36">
        <f t="shared" si="4"/>
        <v>31</v>
      </c>
      <c r="F32" s="32">
        <f t="shared" si="5"/>
        <v>1</v>
      </c>
      <c r="G32" s="21"/>
      <c r="H32" s="21">
        <v>8.5</v>
      </c>
      <c r="I32" s="36">
        <f>IF(ISBLANK(G32),SUM(C32,H32),SUM(D32,G32))</f>
        <v>27.5</v>
      </c>
      <c r="J32" s="32">
        <f>IF(I32&lt;=69,1,IF(I32&lt;=90,2,IF(I32&lt;=110,3,IF(I32&lt;=130,4,5))))</f>
        <v>1</v>
      </c>
      <c r="L32" s="19">
        <v>101</v>
      </c>
      <c r="M32" s="20" t="s">
        <v>292</v>
      </c>
      <c r="N32" s="21">
        <v>0</v>
      </c>
      <c r="O32" s="29">
        <v>8</v>
      </c>
      <c r="P32" s="35">
        <f t="shared" si="0"/>
        <v>8</v>
      </c>
      <c r="Q32" s="32">
        <f t="shared" si="1"/>
        <v>1</v>
      </c>
      <c r="R32" s="21">
        <v>7</v>
      </c>
      <c r="S32" s="21"/>
      <c r="T32" s="36">
        <f>IF(ISBLANK(R32),SUM(N32,S32),SUM(O32,R32))</f>
        <v>15</v>
      </c>
      <c r="U32" s="32">
        <f>IF(T32&lt;=69,1,IF(T32&lt;=90,2,IF(T32&lt;=110,3,IF(T32&lt;=130,4,5))))</f>
        <v>1</v>
      </c>
      <c r="W32" s="19">
        <v>171</v>
      </c>
      <c r="X32" s="20" t="s">
        <v>122</v>
      </c>
      <c r="Y32" s="21">
        <v>43</v>
      </c>
      <c r="Z32" s="29">
        <v>70</v>
      </c>
      <c r="AA32" s="36">
        <f t="shared" si="2"/>
        <v>113</v>
      </c>
      <c r="AB32" s="32">
        <f t="shared" si="3"/>
        <v>4</v>
      </c>
      <c r="AC32" s="21"/>
      <c r="AD32" s="21"/>
      <c r="AE32" s="36"/>
      <c r="AF32" s="32"/>
    </row>
    <row r="33" spans="1:32" ht="24.75" customHeight="1">
      <c r="A33" s="4">
        <v>32</v>
      </c>
      <c r="B33" s="3" t="s">
        <v>287</v>
      </c>
      <c r="C33" s="9">
        <v>54</v>
      </c>
      <c r="D33" s="10">
        <v>66.5</v>
      </c>
      <c r="E33" s="36">
        <f t="shared" si="4"/>
        <v>120.5</v>
      </c>
      <c r="F33" s="33">
        <f t="shared" si="5"/>
        <v>4</v>
      </c>
      <c r="G33" s="9"/>
      <c r="H33" s="9"/>
      <c r="I33" s="36"/>
      <c r="J33" s="33"/>
      <c r="L33" s="4">
        <v>102</v>
      </c>
      <c r="M33" s="3" t="s">
        <v>69</v>
      </c>
      <c r="N33" s="9">
        <v>53</v>
      </c>
      <c r="O33" s="10">
        <v>64.5</v>
      </c>
      <c r="P33" s="36">
        <f t="shared" si="0"/>
        <v>117.5</v>
      </c>
      <c r="Q33" s="33">
        <f t="shared" si="1"/>
        <v>4</v>
      </c>
      <c r="R33" s="9"/>
      <c r="S33" s="9"/>
      <c r="T33" s="36"/>
      <c r="U33" s="33"/>
      <c r="W33" s="4">
        <v>172</v>
      </c>
      <c r="X33" s="3" t="s">
        <v>349</v>
      </c>
      <c r="Y33" s="9">
        <v>14</v>
      </c>
      <c r="Z33" s="10">
        <v>13</v>
      </c>
      <c r="AA33" s="36">
        <f t="shared" si="2"/>
        <v>27</v>
      </c>
      <c r="AB33" s="33">
        <f t="shared" si="3"/>
        <v>1</v>
      </c>
      <c r="AC33" s="9">
        <v>9</v>
      </c>
      <c r="AD33" s="9"/>
      <c r="AE33" s="36">
        <f t="shared" si="7"/>
        <v>22</v>
      </c>
      <c r="AF33" s="33">
        <f>IF(AE33&lt;=69,1,IF(AE33&lt;=90,2,IF(AE33&lt;=110,3,IF(AE33&lt;=130,4,5))))</f>
        <v>1</v>
      </c>
    </row>
    <row r="34" spans="1:32" ht="24.75" customHeight="1">
      <c r="A34" s="4">
        <v>33</v>
      </c>
      <c r="B34" s="3" t="s">
        <v>154</v>
      </c>
      <c r="C34" s="9">
        <v>50</v>
      </c>
      <c r="D34" s="10">
        <v>10</v>
      </c>
      <c r="E34" s="36">
        <f t="shared" si="4"/>
        <v>60</v>
      </c>
      <c r="F34" s="33">
        <f t="shared" si="5"/>
        <v>1</v>
      </c>
      <c r="G34" s="9"/>
      <c r="H34" s="9">
        <v>14</v>
      </c>
      <c r="I34" s="36">
        <f>IF(ISBLANK(G34),SUM(C34,H34),SUM(D34,G34))</f>
        <v>64</v>
      </c>
      <c r="J34" s="33">
        <f>IF(I34&lt;=69,1,IF(I34&lt;=90,2,IF(I34&lt;=110,3,IF(I34&lt;=130,4,5))))</f>
        <v>1</v>
      </c>
      <c r="L34" s="4">
        <v>103</v>
      </c>
      <c r="M34" s="3" t="s">
        <v>40</v>
      </c>
      <c r="N34" s="9">
        <v>24</v>
      </c>
      <c r="O34" s="10">
        <v>15</v>
      </c>
      <c r="P34" s="36">
        <f aca="true" t="shared" si="8" ref="P34:P65">SUM(N34:O34)</f>
        <v>39</v>
      </c>
      <c r="Q34" s="33">
        <f aca="true" t="shared" si="9" ref="Q34:Q65">IF(P34&lt;=69,1,IF(P34&lt;=90,2,IF(P34&lt;=110,3,IF(P34&lt;=130,4,5))))</f>
        <v>1</v>
      </c>
      <c r="R34" s="9"/>
      <c r="S34" s="9"/>
      <c r="T34" s="36"/>
      <c r="U34" s="33"/>
      <c r="W34" s="4">
        <v>173</v>
      </c>
      <c r="X34" s="3" t="s">
        <v>124</v>
      </c>
      <c r="Y34" s="9">
        <v>28</v>
      </c>
      <c r="Z34" s="10">
        <v>45</v>
      </c>
      <c r="AA34" s="36">
        <f aca="true" t="shared" si="10" ref="AA34:AA57">SUM(Y34:Z34)</f>
        <v>73</v>
      </c>
      <c r="AB34" s="33">
        <f aca="true" t="shared" si="11" ref="AB34:AB57">IF(AA34&lt;=69,1,IF(AA34&lt;=90,2,IF(AA34&lt;=110,3,IF(AA34&lt;=130,4,5))))</f>
        <v>2</v>
      </c>
      <c r="AC34" s="9"/>
      <c r="AD34" s="9"/>
      <c r="AE34" s="36"/>
      <c r="AF34" s="33"/>
    </row>
    <row r="35" spans="1:32" ht="24.75" customHeight="1">
      <c r="A35" s="4">
        <v>34</v>
      </c>
      <c r="B35" s="3" t="s">
        <v>288</v>
      </c>
      <c r="C35" s="9">
        <v>13</v>
      </c>
      <c r="D35" s="10">
        <v>23</v>
      </c>
      <c r="E35" s="36">
        <f t="shared" si="4"/>
        <v>36</v>
      </c>
      <c r="F35" s="33">
        <f t="shared" si="5"/>
        <v>1</v>
      </c>
      <c r="G35" s="9">
        <v>20</v>
      </c>
      <c r="H35" s="9"/>
      <c r="I35" s="36">
        <f>IF(ISBLANK(G35),SUM(C35,H35),SUM(D35,G35))</f>
        <v>43</v>
      </c>
      <c r="J35" s="33">
        <f>IF(I35&lt;=69,1,IF(I35&lt;=90,2,IF(I35&lt;=110,3,IF(I35&lt;=130,4,5))))</f>
        <v>1</v>
      </c>
      <c r="L35" s="4">
        <v>104</v>
      </c>
      <c r="M35" s="3" t="s">
        <v>264</v>
      </c>
      <c r="N35" s="9"/>
      <c r="O35" s="10"/>
      <c r="P35" s="36">
        <f t="shared" si="8"/>
        <v>0</v>
      </c>
      <c r="Q35" s="33">
        <f t="shared" si="9"/>
        <v>1</v>
      </c>
      <c r="R35" s="9"/>
      <c r="S35" s="9"/>
      <c r="T35" s="36"/>
      <c r="U35" s="33"/>
      <c r="W35" s="4">
        <v>174</v>
      </c>
      <c r="X35" s="3" t="s">
        <v>204</v>
      </c>
      <c r="Y35" s="9">
        <v>19</v>
      </c>
      <c r="Z35" s="10">
        <v>19</v>
      </c>
      <c r="AA35" s="36">
        <f t="shared" si="10"/>
        <v>38</v>
      </c>
      <c r="AB35" s="33">
        <f t="shared" si="11"/>
        <v>1</v>
      </c>
      <c r="AC35" s="9"/>
      <c r="AD35" s="9">
        <v>2.5</v>
      </c>
      <c r="AE35" s="36">
        <f t="shared" si="7"/>
        <v>21.5</v>
      </c>
      <c r="AF35" s="33">
        <f>IF(AE35&lt;=69,1,IF(AE35&lt;=90,2,IF(AE35&lt;=110,3,IF(AE35&lt;=130,4,5))))</f>
        <v>1</v>
      </c>
    </row>
    <row r="36" spans="1:32" ht="24.75" customHeight="1" thickBot="1">
      <c r="A36" s="26">
        <v>35</v>
      </c>
      <c r="B36" s="27" t="s">
        <v>332</v>
      </c>
      <c r="C36" s="28">
        <v>20</v>
      </c>
      <c r="D36" s="30">
        <v>17</v>
      </c>
      <c r="E36" s="37">
        <f t="shared" si="4"/>
        <v>37</v>
      </c>
      <c r="F36" s="34">
        <f t="shared" si="5"/>
        <v>1</v>
      </c>
      <c r="G36" s="28"/>
      <c r="H36" s="28"/>
      <c r="I36" s="37"/>
      <c r="J36" s="34"/>
      <c r="L36" s="26">
        <v>105</v>
      </c>
      <c r="M36" s="27" t="s">
        <v>293</v>
      </c>
      <c r="N36" s="28">
        <v>38</v>
      </c>
      <c r="O36" s="30">
        <v>40</v>
      </c>
      <c r="P36" s="37">
        <f t="shared" si="8"/>
        <v>78</v>
      </c>
      <c r="Q36" s="34">
        <f t="shared" si="9"/>
        <v>2</v>
      </c>
      <c r="R36" s="28"/>
      <c r="S36" s="28"/>
      <c r="T36" s="37"/>
      <c r="U36" s="34"/>
      <c r="W36" s="26">
        <v>175</v>
      </c>
      <c r="X36" s="27" t="s">
        <v>388</v>
      </c>
      <c r="Y36" s="28">
        <v>26</v>
      </c>
      <c r="Z36" s="30">
        <v>47</v>
      </c>
      <c r="AA36" s="37">
        <f t="shared" si="10"/>
        <v>73</v>
      </c>
      <c r="AB36" s="34">
        <f t="shared" si="11"/>
        <v>2</v>
      </c>
      <c r="AC36" s="28"/>
      <c r="AD36" s="28"/>
      <c r="AE36" s="37"/>
      <c r="AF36" s="34"/>
    </row>
    <row r="37" spans="1:32" ht="24.75" customHeight="1">
      <c r="A37" s="19">
        <v>36</v>
      </c>
      <c r="B37" s="20" t="s">
        <v>57</v>
      </c>
      <c r="C37" s="21">
        <v>57</v>
      </c>
      <c r="D37" s="29">
        <v>60</v>
      </c>
      <c r="E37" s="35">
        <f t="shared" si="4"/>
        <v>117</v>
      </c>
      <c r="F37" s="32">
        <f t="shared" si="5"/>
        <v>4</v>
      </c>
      <c r="G37" s="21"/>
      <c r="H37" s="21"/>
      <c r="I37" s="36"/>
      <c r="J37" s="32"/>
      <c r="L37" s="19">
        <v>106</v>
      </c>
      <c r="M37" s="20" t="s">
        <v>8</v>
      </c>
      <c r="N37" s="21">
        <v>49</v>
      </c>
      <c r="O37" s="29"/>
      <c r="P37" s="35">
        <f t="shared" si="8"/>
        <v>49</v>
      </c>
      <c r="Q37" s="32">
        <f t="shared" si="9"/>
        <v>1</v>
      </c>
      <c r="R37" s="21"/>
      <c r="S37" s="21">
        <v>8</v>
      </c>
      <c r="T37" s="36">
        <f>IF(ISBLANK(R37),SUM(N37,S37),SUM(O37,R37))</f>
        <v>57</v>
      </c>
      <c r="U37" s="32">
        <f>IF(T37&lt;=69,1,IF(T37&lt;=90,2,IF(T37&lt;=110,3,IF(T37&lt;=130,4,5))))</f>
        <v>1</v>
      </c>
      <c r="W37" s="19">
        <v>176</v>
      </c>
      <c r="X37" s="20" t="s">
        <v>350</v>
      </c>
      <c r="Y37" s="21">
        <v>24</v>
      </c>
      <c r="Z37" s="29">
        <v>40</v>
      </c>
      <c r="AA37" s="35">
        <f t="shared" si="10"/>
        <v>64</v>
      </c>
      <c r="AB37" s="32">
        <f t="shared" si="11"/>
        <v>1</v>
      </c>
      <c r="AC37" s="21">
        <v>26.5</v>
      </c>
      <c r="AD37" s="21"/>
      <c r="AE37" s="36">
        <f t="shared" si="7"/>
        <v>66.5</v>
      </c>
      <c r="AF37" s="32">
        <f>IF(AE37&lt;=69,1,IF(AE37&lt;=90,2,IF(AE37&lt;=110,3,IF(AE37&lt;=130,4,5))))</f>
        <v>1</v>
      </c>
    </row>
    <row r="38" spans="1:32" ht="24.75" customHeight="1">
      <c r="A38" s="4">
        <v>37</v>
      </c>
      <c r="B38" s="3" t="s">
        <v>156</v>
      </c>
      <c r="C38" s="9">
        <v>22</v>
      </c>
      <c r="D38" s="10">
        <v>44</v>
      </c>
      <c r="E38" s="36">
        <f t="shared" si="4"/>
        <v>66</v>
      </c>
      <c r="F38" s="33">
        <f t="shared" si="5"/>
        <v>1</v>
      </c>
      <c r="G38" s="9">
        <v>17</v>
      </c>
      <c r="H38" s="9"/>
      <c r="I38" s="36">
        <f>IF(ISBLANK(G38),SUM(C38,H38),SUM(D38,G38))</f>
        <v>61</v>
      </c>
      <c r="J38" s="33">
        <f>IF(I38&lt;=69,1,IF(I38&lt;=90,2,IF(I38&lt;=110,3,IF(I38&lt;=130,4,5))))</f>
        <v>1</v>
      </c>
      <c r="L38" s="4">
        <v>107</v>
      </c>
      <c r="M38" s="3" t="s">
        <v>42</v>
      </c>
      <c r="N38" s="9">
        <v>41</v>
      </c>
      <c r="O38" s="10">
        <v>36</v>
      </c>
      <c r="P38" s="36">
        <f t="shared" si="8"/>
        <v>77</v>
      </c>
      <c r="Q38" s="33">
        <f t="shared" si="9"/>
        <v>2</v>
      </c>
      <c r="R38" s="9"/>
      <c r="S38" s="9"/>
      <c r="T38" s="36"/>
      <c r="U38" s="33"/>
      <c r="W38" s="4">
        <v>177</v>
      </c>
      <c r="X38" s="3" t="s">
        <v>126</v>
      </c>
      <c r="Y38" s="9">
        <v>31</v>
      </c>
      <c r="Z38" s="10">
        <v>63.5</v>
      </c>
      <c r="AA38" s="36">
        <f t="shared" si="10"/>
        <v>94.5</v>
      </c>
      <c r="AB38" s="33">
        <f t="shared" si="11"/>
        <v>3</v>
      </c>
      <c r="AC38" s="9"/>
      <c r="AD38" s="9"/>
      <c r="AE38" s="36"/>
      <c r="AF38" s="33"/>
    </row>
    <row r="39" spans="1:32" ht="24.75" customHeight="1">
      <c r="A39" s="4">
        <v>38</v>
      </c>
      <c r="B39" s="3" t="s">
        <v>333</v>
      </c>
      <c r="C39" s="9">
        <v>18</v>
      </c>
      <c r="D39" s="10">
        <v>40</v>
      </c>
      <c r="E39" s="36">
        <f t="shared" si="4"/>
        <v>58</v>
      </c>
      <c r="F39" s="33">
        <f t="shared" si="5"/>
        <v>1</v>
      </c>
      <c r="G39" s="9">
        <v>12</v>
      </c>
      <c r="H39" s="9"/>
      <c r="I39" s="36">
        <f>IF(ISBLANK(G39),SUM(C39,H39),SUM(D39,G39))</f>
        <v>52</v>
      </c>
      <c r="J39" s="33">
        <f>IF(I39&lt;=69,1,IF(I39&lt;=90,2,IF(I39&lt;=110,3,IF(I39&lt;=130,4,5))))</f>
        <v>1</v>
      </c>
      <c r="L39" s="4">
        <v>108</v>
      </c>
      <c r="M39" s="3" t="s">
        <v>343</v>
      </c>
      <c r="N39" s="9">
        <v>75</v>
      </c>
      <c r="O39" s="10">
        <v>67</v>
      </c>
      <c r="P39" s="36">
        <f t="shared" si="8"/>
        <v>142</v>
      </c>
      <c r="Q39" s="33">
        <f t="shared" si="9"/>
        <v>5</v>
      </c>
      <c r="R39" s="9"/>
      <c r="S39" s="9"/>
      <c r="T39" s="36"/>
      <c r="U39" s="33"/>
      <c r="W39" s="4">
        <v>178</v>
      </c>
      <c r="X39" s="3" t="s">
        <v>351</v>
      </c>
      <c r="Y39" s="9">
        <v>3</v>
      </c>
      <c r="Z39" s="10">
        <v>15</v>
      </c>
      <c r="AA39" s="36">
        <f t="shared" si="10"/>
        <v>18</v>
      </c>
      <c r="AB39" s="33">
        <f t="shared" si="11"/>
        <v>1</v>
      </c>
      <c r="AC39" s="9">
        <v>27.5</v>
      </c>
      <c r="AD39" s="9"/>
      <c r="AE39" s="36">
        <f t="shared" si="7"/>
        <v>42.5</v>
      </c>
      <c r="AF39" s="33">
        <f>IF(AE39&lt;=69,1,IF(AE39&lt;=90,2,IF(AE39&lt;=110,3,IF(AE39&lt;=130,4,5))))</f>
        <v>1</v>
      </c>
    </row>
    <row r="40" spans="1:32" ht="24.75" customHeight="1">
      <c r="A40" s="4">
        <v>39</v>
      </c>
      <c r="B40" s="3" t="s">
        <v>158</v>
      </c>
      <c r="C40" s="9">
        <v>58</v>
      </c>
      <c r="D40" s="10">
        <v>49</v>
      </c>
      <c r="E40" s="36">
        <f t="shared" si="4"/>
        <v>107</v>
      </c>
      <c r="F40" s="33">
        <f t="shared" si="5"/>
        <v>3</v>
      </c>
      <c r="G40" s="9"/>
      <c r="H40" s="9"/>
      <c r="I40" s="36"/>
      <c r="J40" s="33"/>
      <c r="L40" s="4">
        <v>109</v>
      </c>
      <c r="M40" s="3" t="s">
        <v>106</v>
      </c>
      <c r="N40" s="9">
        <v>32</v>
      </c>
      <c r="O40" s="10">
        <v>29</v>
      </c>
      <c r="P40" s="36">
        <f t="shared" si="8"/>
        <v>61</v>
      </c>
      <c r="Q40" s="33">
        <f t="shared" si="9"/>
        <v>1</v>
      </c>
      <c r="R40" s="9">
        <v>25</v>
      </c>
      <c r="S40" s="9"/>
      <c r="T40" s="36">
        <f>IF(ISBLANK(R40),SUM(N40,S40),SUM(O40,R40))</f>
        <v>54</v>
      </c>
      <c r="U40" s="33">
        <f>IF(T40&lt;=69,1,IF(T40&lt;=90,2,IF(T40&lt;=110,3,IF(T40&lt;=130,4,5))))</f>
        <v>1</v>
      </c>
      <c r="W40" s="4">
        <v>179</v>
      </c>
      <c r="X40" s="3" t="s">
        <v>12</v>
      </c>
      <c r="Y40" s="9">
        <v>39</v>
      </c>
      <c r="Z40" s="10">
        <v>15</v>
      </c>
      <c r="AA40" s="36">
        <f t="shared" si="10"/>
        <v>54</v>
      </c>
      <c r="AB40" s="33">
        <f t="shared" si="11"/>
        <v>1</v>
      </c>
      <c r="AC40" s="9">
        <v>33</v>
      </c>
      <c r="AD40" s="9"/>
      <c r="AE40" s="36">
        <f t="shared" si="7"/>
        <v>48</v>
      </c>
      <c r="AF40" s="33">
        <f>IF(AE40&lt;=69,1,IF(AE40&lt;=90,2,IF(AE40&lt;=110,3,IF(AE40&lt;=130,4,5))))</f>
        <v>1</v>
      </c>
    </row>
    <row r="41" spans="1:32" ht="24.75" customHeight="1" thickBot="1">
      <c r="A41" s="26">
        <v>40</v>
      </c>
      <c r="B41" s="27" t="s">
        <v>389</v>
      </c>
      <c r="C41" s="28">
        <v>61</v>
      </c>
      <c r="D41" s="30">
        <v>53.5</v>
      </c>
      <c r="E41" s="37">
        <f t="shared" si="4"/>
        <v>114.5</v>
      </c>
      <c r="F41" s="34">
        <f t="shared" si="5"/>
        <v>4</v>
      </c>
      <c r="G41" s="28"/>
      <c r="H41" s="28"/>
      <c r="I41" s="37"/>
      <c r="J41" s="34"/>
      <c r="L41" s="26">
        <v>110</v>
      </c>
      <c r="M41" s="27" t="s">
        <v>396</v>
      </c>
      <c r="N41" s="28">
        <v>45</v>
      </c>
      <c r="O41" s="30"/>
      <c r="P41" s="37">
        <f t="shared" si="8"/>
        <v>45</v>
      </c>
      <c r="Q41" s="34">
        <f t="shared" si="9"/>
        <v>1</v>
      </c>
      <c r="R41" s="28"/>
      <c r="S41" s="28">
        <v>9</v>
      </c>
      <c r="T41" s="37">
        <f>IF(ISBLANK(R41),SUM(N41,S41),SUM(O41,R41))</f>
        <v>54</v>
      </c>
      <c r="U41" s="34">
        <f>IF(T41&lt;=69,1,IF(T41&lt;=90,2,IF(T41&lt;=110,3,IF(T41&lt;=130,4,5))))</f>
        <v>1</v>
      </c>
      <c r="W41" s="26">
        <v>180</v>
      </c>
      <c r="X41" s="27" t="s">
        <v>130</v>
      </c>
      <c r="Y41" s="28">
        <v>23</v>
      </c>
      <c r="Z41" s="30">
        <v>29</v>
      </c>
      <c r="AA41" s="37">
        <f t="shared" si="10"/>
        <v>52</v>
      </c>
      <c r="AB41" s="34">
        <f t="shared" si="11"/>
        <v>1</v>
      </c>
      <c r="AC41" s="28"/>
      <c r="AD41" s="28">
        <v>34</v>
      </c>
      <c r="AE41" s="37">
        <f t="shared" si="7"/>
        <v>57</v>
      </c>
      <c r="AF41" s="34">
        <f>IF(AE41&lt;=69,1,IF(AE41&lt;=90,2,IF(AE41&lt;=110,3,IF(AE41&lt;=130,4,5))))</f>
        <v>1</v>
      </c>
    </row>
    <row r="42" spans="1:32" ht="24.75" customHeight="1">
      <c r="A42" s="19">
        <v>41</v>
      </c>
      <c r="B42" s="20" t="s">
        <v>59</v>
      </c>
      <c r="C42" s="21">
        <v>51</v>
      </c>
      <c r="D42" s="29">
        <v>73</v>
      </c>
      <c r="E42" s="35">
        <f t="shared" si="4"/>
        <v>124</v>
      </c>
      <c r="F42" s="32">
        <f t="shared" si="5"/>
        <v>4</v>
      </c>
      <c r="G42" s="21"/>
      <c r="H42" s="21"/>
      <c r="I42" s="36"/>
      <c r="J42" s="32"/>
      <c r="L42" s="19">
        <v>111</v>
      </c>
      <c r="M42" s="20" t="s">
        <v>178</v>
      </c>
      <c r="N42" s="21">
        <v>58</v>
      </c>
      <c r="O42" s="29">
        <v>57</v>
      </c>
      <c r="P42" s="35">
        <f t="shared" si="8"/>
        <v>115</v>
      </c>
      <c r="Q42" s="32">
        <f t="shared" si="9"/>
        <v>4</v>
      </c>
      <c r="R42" s="21"/>
      <c r="S42" s="21"/>
      <c r="T42" s="36"/>
      <c r="U42" s="32"/>
      <c r="W42" s="19">
        <v>181</v>
      </c>
      <c r="X42" s="20" t="s">
        <v>246</v>
      </c>
      <c r="Y42" s="21">
        <v>28</v>
      </c>
      <c r="Z42" s="29">
        <v>71</v>
      </c>
      <c r="AA42" s="36">
        <f t="shared" si="10"/>
        <v>99</v>
      </c>
      <c r="AB42" s="32">
        <f t="shared" si="11"/>
        <v>3</v>
      </c>
      <c r="AC42" s="21"/>
      <c r="AD42" s="21"/>
      <c r="AE42" s="36"/>
      <c r="AF42" s="32"/>
    </row>
    <row r="43" spans="1:32" ht="24.75" customHeight="1">
      <c r="A43" s="4">
        <v>42</v>
      </c>
      <c r="B43" s="3" t="s">
        <v>26</v>
      </c>
      <c r="C43" s="9">
        <v>46</v>
      </c>
      <c r="D43" s="10">
        <v>37</v>
      </c>
      <c r="E43" s="36">
        <f t="shared" si="4"/>
        <v>83</v>
      </c>
      <c r="F43" s="33">
        <f t="shared" si="5"/>
        <v>2</v>
      </c>
      <c r="G43" s="9"/>
      <c r="H43" s="9"/>
      <c r="I43" s="36"/>
      <c r="J43" s="33"/>
      <c r="L43" s="4">
        <v>112</v>
      </c>
      <c r="M43" s="3" t="s">
        <v>294</v>
      </c>
      <c r="N43" s="9">
        <v>31</v>
      </c>
      <c r="O43" s="10">
        <v>39</v>
      </c>
      <c r="P43" s="36">
        <f t="shared" si="8"/>
        <v>70</v>
      </c>
      <c r="Q43" s="33">
        <f t="shared" si="9"/>
        <v>2</v>
      </c>
      <c r="R43" s="9">
        <v>41</v>
      </c>
      <c r="S43" s="9"/>
      <c r="T43" s="36">
        <f>IF(ISBLANK(R43),SUM(N43,S43),SUM(O43,R43))</f>
        <v>80</v>
      </c>
      <c r="U43" s="33">
        <f>IF(T43&lt;=69,1,IF(T43&lt;=90,2,IF(T43&lt;=110,3,IF(T43&lt;=130,4,5))))</f>
        <v>2</v>
      </c>
      <c r="W43" s="4">
        <v>182</v>
      </c>
      <c r="X43" s="3" t="s">
        <v>352</v>
      </c>
      <c r="Y43" s="9">
        <v>7</v>
      </c>
      <c r="Z43" s="10">
        <v>19</v>
      </c>
      <c r="AA43" s="36">
        <f t="shared" si="10"/>
        <v>26</v>
      </c>
      <c r="AB43" s="33">
        <f t="shared" si="11"/>
        <v>1</v>
      </c>
      <c r="AC43" s="9"/>
      <c r="AD43" s="9"/>
      <c r="AE43" s="36"/>
      <c r="AF43" s="33"/>
    </row>
    <row r="44" spans="1:32" ht="24.75" customHeight="1">
      <c r="A44" s="4">
        <v>43</v>
      </c>
      <c r="B44" s="3" t="s">
        <v>88</v>
      </c>
      <c r="C44" s="9">
        <v>12</v>
      </c>
      <c r="D44" s="10">
        <v>11</v>
      </c>
      <c r="E44" s="36">
        <f t="shared" si="4"/>
        <v>23</v>
      </c>
      <c r="F44" s="33">
        <f t="shared" si="5"/>
        <v>1</v>
      </c>
      <c r="G44" s="9"/>
      <c r="H44" s="9"/>
      <c r="I44" s="36"/>
      <c r="J44" s="33"/>
      <c r="L44" s="4">
        <v>113</v>
      </c>
      <c r="M44" s="3" t="s">
        <v>344</v>
      </c>
      <c r="N44" s="9">
        <v>18</v>
      </c>
      <c r="O44" s="10">
        <v>7</v>
      </c>
      <c r="P44" s="36">
        <f t="shared" si="8"/>
        <v>25</v>
      </c>
      <c r="Q44" s="33">
        <f t="shared" si="9"/>
        <v>1</v>
      </c>
      <c r="R44" s="9"/>
      <c r="S44" s="9"/>
      <c r="T44" s="36"/>
      <c r="U44" s="33"/>
      <c r="W44" s="4">
        <v>183</v>
      </c>
      <c r="X44" s="3" t="s">
        <v>206</v>
      </c>
      <c r="Y44" s="9">
        <v>40</v>
      </c>
      <c r="Z44" s="10">
        <v>43</v>
      </c>
      <c r="AA44" s="36">
        <f t="shared" si="10"/>
        <v>83</v>
      </c>
      <c r="AB44" s="33">
        <f t="shared" si="11"/>
        <v>2</v>
      </c>
      <c r="AC44" s="9"/>
      <c r="AD44" s="9"/>
      <c r="AE44" s="36"/>
      <c r="AF44" s="33"/>
    </row>
    <row r="45" spans="1:32" ht="24.75" customHeight="1">
      <c r="A45" s="4">
        <v>44</v>
      </c>
      <c r="B45" s="3" t="s">
        <v>334</v>
      </c>
      <c r="C45" s="9"/>
      <c r="D45" s="10"/>
      <c r="E45" s="36">
        <f t="shared" si="4"/>
        <v>0</v>
      </c>
      <c r="F45" s="33">
        <f t="shared" si="5"/>
        <v>1</v>
      </c>
      <c r="G45" s="9"/>
      <c r="H45" s="9"/>
      <c r="I45" s="36"/>
      <c r="J45" s="33"/>
      <c r="L45" s="4">
        <v>114</v>
      </c>
      <c r="M45" s="3" t="s">
        <v>108</v>
      </c>
      <c r="N45" s="9">
        <v>15</v>
      </c>
      <c r="O45" s="10">
        <v>26</v>
      </c>
      <c r="P45" s="36">
        <f t="shared" si="8"/>
        <v>41</v>
      </c>
      <c r="Q45" s="33">
        <f t="shared" si="9"/>
        <v>1</v>
      </c>
      <c r="R45" s="9"/>
      <c r="S45" s="9"/>
      <c r="T45" s="36"/>
      <c r="U45" s="33"/>
      <c r="W45" s="4">
        <v>184</v>
      </c>
      <c r="X45" s="3" t="s">
        <v>410</v>
      </c>
      <c r="Y45" s="9"/>
      <c r="Z45" s="10"/>
      <c r="AA45" s="36">
        <f t="shared" si="10"/>
        <v>0</v>
      </c>
      <c r="AB45" s="33">
        <f t="shared" si="11"/>
        <v>1</v>
      </c>
      <c r="AC45" s="9"/>
      <c r="AD45" s="9"/>
      <c r="AE45" s="36"/>
      <c r="AF45" s="33"/>
    </row>
    <row r="46" spans="1:32" ht="24.75" customHeight="1" thickBot="1">
      <c r="A46" s="26">
        <v>45</v>
      </c>
      <c r="B46" s="27" t="s">
        <v>28</v>
      </c>
      <c r="C46" s="28">
        <v>43.5</v>
      </c>
      <c r="D46" s="30">
        <v>35</v>
      </c>
      <c r="E46" s="37">
        <f t="shared" si="4"/>
        <v>78.5</v>
      </c>
      <c r="F46" s="34">
        <f t="shared" si="5"/>
        <v>2</v>
      </c>
      <c r="G46" s="28"/>
      <c r="H46" s="28"/>
      <c r="I46" s="37"/>
      <c r="J46" s="34"/>
      <c r="L46" s="26">
        <v>115</v>
      </c>
      <c r="M46" s="27" t="s">
        <v>180</v>
      </c>
      <c r="N46" s="28">
        <v>12</v>
      </c>
      <c r="O46" s="30"/>
      <c r="P46" s="37">
        <f t="shared" si="8"/>
        <v>12</v>
      </c>
      <c r="Q46" s="34">
        <f t="shared" si="9"/>
        <v>1</v>
      </c>
      <c r="R46" s="28"/>
      <c r="S46" s="28"/>
      <c r="T46" s="37"/>
      <c r="U46" s="34"/>
      <c r="W46" s="26">
        <v>185</v>
      </c>
      <c r="X46" s="27" t="s">
        <v>128</v>
      </c>
      <c r="Y46" s="28">
        <v>25</v>
      </c>
      <c r="Z46" s="30">
        <v>29</v>
      </c>
      <c r="AA46" s="37">
        <f t="shared" si="10"/>
        <v>54</v>
      </c>
      <c r="AB46" s="34">
        <f t="shared" si="11"/>
        <v>1</v>
      </c>
      <c r="AC46" s="28">
        <v>45</v>
      </c>
      <c r="AD46" s="28"/>
      <c r="AE46" s="37">
        <f t="shared" si="7"/>
        <v>74</v>
      </c>
      <c r="AF46" s="34">
        <f>IF(AE46&lt;=69,1,IF(AE46&lt;=90,2,IF(AE46&lt;=110,3,IF(AE46&lt;=130,4,5))))</f>
        <v>2</v>
      </c>
    </row>
    <row r="47" spans="1:32" ht="24.75" customHeight="1">
      <c r="A47" s="19">
        <v>46</v>
      </c>
      <c r="B47" s="20" t="s">
        <v>335</v>
      </c>
      <c r="C47" s="21">
        <v>27</v>
      </c>
      <c r="D47" s="29">
        <v>43</v>
      </c>
      <c r="E47" s="35">
        <f t="shared" si="4"/>
        <v>70</v>
      </c>
      <c r="F47" s="32">
        <f t="shared" si="5"/>
        <v>2</v>
      </c>
      <c r="G47" s="21"/>
      <c r="H47" s="21"/>
      <c r="I47" s="36"/>
      <c r="J47" s="32"/>
      <c r="L47" s="19">
        <v>116</v>
      </c>
      <c r="M47" s="20" t="s">
        <v>295</v>
      </c>
      <c r="N47" s="21">
        <v>6</v>
      </c>
      <c r="O47" s="29">
        <v>3</v>
      </c>
      <c r="P47" s="35">
        <f t="shared" si="8"/>
        <v>9</v>
      </c>
      <c r="Q47" s="32">
        <f t="shared" si="9"/>
        <v>1</v>
      </c>
      <c r="R47" s="21"/>
      <c r="S47" s="21"/>
      <c r="T47" s="36"/>
      <c r="U47" s="32"/>
      <c r="W47" s="19">
        <v>186</v>
      </c>
      <c r="X47" s="20" t="s">
        <v>249</v>
      </c>
      <c r="Y47" s="21">
        <v>21</v>
      </c>
      <c r="Z47" s="29">
        <v>14</v>
      </c>
      <c r="AA47" s="35">
        <f t="shared" si="10"/>
        <v>35</v>
      </c>
      <c r="AB47" s="32">
        <f t="shared" si="11"/>
        <v>1</v>
      </c>
      <c r="AC47" s="21"/>
      <c r="AD47" s="21">
        <v>21</v>
      </c>
      <c r="AE47" s="36">
        <f t="shared" si="7"/>
        <v>42</v>
      </c>
      <c r="AF47" s="32">
        <f>IF(AE47&lt;=69,1,IF(AE47&lt;=90,2,IF(AE47&lt;=110,3,IF(AE47&lt;=130,4,5))))</f>
        <v>1</v>
      </c>
    </row>
    <row r="48" spans="1:32" ht="24.75" customHeight="1">
      <c r="A48" s="4">
        <v>47</v>
      </c>
      <c r="B48" s="3" t="s">
        <v>289</v>
      </c>
      <c r="C48" s="9">
        <v>4</v>
      </c>
      <c r="D48" s="10">
        <v>10</v>
      </c>
      <c r="E48" s="36">
        <f t="shared" si="4"/>
        <v>14</v>
      </c>
      <c r="F48" s="33">
        <f t="shared" si="5"/>
        <v>1</v>
      </c>
      <c r="G48" s="9">
        <v>12</v>
      </c>
      <c r="H48" s="9"/>
      <c r="I48" s="36">
        <f>IF(ISBLANK(G48),SUM(C48,H48),SUM(D48,G48))</f>
        <v>22</v>
      </c>
      <c r="J48" s="33">
        <f>IF(I48&lt;=69,1,IF(I48&lt;=90,2,IF(I48&lt;=110,3,IF(I48&lt;=130,4,5))))</f>
        <v>1</v>
      </c>
      <c r="L48" s="4">
        <v>117</v>
      </c>
      <c r="M48" s="3" t="s">
        <v>71</v>
      </c>
      <c r="N48" s="9">
        <v>53</v>
      </c>
      <c r="O48" s="10">
        <v>70</v>
      </c>
      <c r="P48" s="36">
        <f t="shared" si="8"/>
        <v>123</v>
      </c>
      <c r="Q48" s="33">
        <f t="shared" si="9"/>
        <v>4</v>
      </c>
      <c r="R48" s="9"/>
      <c r="S48" s="9"/>
      <c r="T48" s="36"/>
      <c r="U48" s="33"/>
      <c r="W48" s="4">
        <v>187</v>
      </c>
      <c r="X48" s="3" t="s">
        <v>210</v>
      </c>
      <c r="Y48" s="9">
        <v>5</v>
      </c>
      <c r="Z48" s="10">
        <v>10</v>
      </c>
      <c r="AA48" s="36">
        <f t="shared" si="10"/>
        <v>15</v>
      </c>
      <c r="AB48" s="33">
        <f t="shared" si="11"/>
        <v>1</v>
      </c>
      <c r="AC48" s="9"/>
      <c r="AD48" s="9"/>
      <c r="AE48" s="36"/>
      <c r="AF48" s="33"/>
    </row>
    <row r="49" spans="1:32" ht="24.75" customHeight="1">
      <c r="A49" s="4">
        <v>48</v>
      </c>
      <c r="B49" s="3" t="s">
        <v>290</v>
      </c>
      <c r="C49" s="9">
        <v>22</v>
      </c>
      <c r="D49" s="10">
        <v>50.5</v>
      </c>
      <c r="E49" s="36">
        <f t="shared" si="4"/>
        <v>72.5</v>
      </c>
      <c r="F49" s="33">
        <f t="shared" si="5"/>
        <v>2</v>
      </c>
      <c r="G49" s="9"/>
      <c r="H49" s="9"/>
      <c r="I49" s="36"/>
      <c r="J49" s="33"/>
      <c r="L49" s="4">
        <v>118</v>
      </c>
      <c r="M49" s="3" t="s">
        <v>296</v>
      </c>
      <c r="N49" s="9">
        <v>38</v>
      </c>
      <c r="O49" s="10">
        <v>25</v>
      </c>
      <c r="P49" s="36">
        <f t="shared" si="8"/>
        <v>63</v>
      </c>
      <c r="Q49" s="33">
        <f t="shared" si="9"/>
        <v>1</v>
      </c>
      <c r="R49" s="9"/>
      <c r="S49" s="9">
        <v>29.5</v>
      </c>
      <c r="T49" s="36">
        <f>IF(ISBLANK(R49),SUM(N49,S49),SUM(O49,R49))</f>
        <v>67.5</v>
      </c>
      <c r="U49" s="33">
        <f>IF(T49&lt;=69,1,IF(T49&lt;=90,2,IF(T49&lt;=110,3,IF(T49&lt;=130,4,5))))</f>
        <v>1</v>
      </c>
      <c r="W49" s="4">
        <v>188</v>
      </c>
      <c r="X49" s="3" t="s">
        <v>208</v>
      </c>
      <c r="Y49" s="9">
        <v>9</v>
      </c>
      <c r="Z49" s="10">
        <v>20</v>
      </c>
      <c r="AA49" s="36">
        <f t="shared" si="10"/>
        <v>29</v>
      </c>
      <c r="AB49" s="33">
        <f t="shared" si="11"/>
        <v>1</v>
      </c>
      <c r="AC49" s="9">
        <v>22</v>
      </c>
      <c r="AD49" s="9"/>
      <c r="AE49" s="36">
        <f t="shared" si="7"/>
        <v>42</v>
      </c>
      <c r="AF49" s="33">
        <f>IF(AE49&lt;=69,1,IF(AE49&lt;=90,2,IF(AE49&lt;=110,3,IF(AE49&lt;=130,4,5))))</f>
        <v>1</v>
      </c>
    </row>
    <row r="50" spans="1:32" ht="24.75" customHeight="1">
      <c r="A50" s="4">
        <v>49</v>
      </c>
      <c r="B50" s="3" t="s">
        <v>218</v>
      </c>
      <c r="C50" s="9">
        <v>0</v>
      </c>
      <c r="D50" s="10"/>
      <c r="E50" s="36">
        <f t="shared" si="4"/>
        <v>0</v>
      </c>
      <c r="F50" s="33">
        <f t="shared" si="5"/>
        <v>1</v>
      </c>
      <c r="G50" s="9"/>
      <c r="H50" s="9"/>
      <c r="I50" s="36"/>
      <c r="J50" s="33"/>
      <c r="L50" s="4">
        <v>119</v>
      </c>
      <c r="M50" s="3" t="s">
        <v>397</v>
      </c>
      <c r="N50" s="9">
        <v>2</v>
      </c>
      <c r="O50" s="10">
        <v>11</v>
      </c>
      <c r="P50" s="36">
        <f t="shared" si="8"/>
        <v>13</v>
      </c>
      <c r="Q50" s="33">
        <f t="shared" si="9"/>
        <v>1</v>
      </c>
      <c r="R50" s="9">
        <v>4</v>
      </c>
      <c r="S50" s="9"/>
      <c r="T50" s="36">
        <f>IF(ISBLANK(R50),SUM(N50,S50),SUM(O50,R50))</f>
        <v>15</v>
      </c>
      <c r="U50" s="33">
        <f>IF(T50&lt;=69,1,IF(T50&lt;=90,2,IF(T50&lt;=110,3,IF(T50&lt;=130,4,5))))</f>
        <v>1</v>
      </c>
      <c r="W50" s="4">
        <v>189</v>
      </c>
      <c r="X50" s="3" t="s">
        <v>353</v>
      </c>
      <c r="Y50" s="9">
        <v>0</v>
      </c>
      <c r="Z50" s="10"/>
      <c r="AA50" s="36">
        <f t="shared" si="10"/>
        <v>0</v>
      </c>
      <c r="AB50" s="33">
        <f t="shared" si="11"/>
        <v>1</v>
      </c>
      <c r="AC50" s="9"/>
      <c r="AD50" s="9"/>
      <c r="AE50" s="36"/>
      <c r="AF50" s="33"/>
    </row>
    <row r="51" spans="1:32" ht="24.75" customHeight="1" thickBot="1">
      <c r="A51" s="26">
        <v>50</v>
      </c>
      <c r="B51" s="27" t="s">
        <v>291</v>
      </c>
      <c r="C51" s="28">
        <v>4</v>
      </c>
      <c r="D51" s="30"/>
      <c r="E51" s="37">
        <f t="shared" si="4"/>
        <v>4</v>
      </c>
      <c r="F51" s="34">
        <f t="shared" si="5"/>
        <v>1</v>
      </c>
      <c r="G51" s="28"/>
      <c r="H51" s="28"/>
      <c r="I51" s="37"/>
      <c r="J51" s="34"/>
      <c r="L51" s="26">
        <v>120</v>
      </c>
      <c r="M51" s="27" t="s">
        <v>232</v>
      </c>
      <c r="N51" s="28"/>
      <c r="O51" s="30">
        <v>8</v>
      </c>
      <c r="P51" s="37">
        <f t="shared" si="8"/>
        <v>8</v>
      </c>
      <c r="Q51" s="34">
        <f t="shared" si="9"/>
        <v>1</v>
      </c>
      <c r="R51" s="28"/>
      <c r="S51" s="28"/>
      <c r="T51" s="37"/>
      <c r="U51" s="34"/>
      <c r="W51" s="26">
        <v>190</v>
      </c>
      <c r="X51" s="27" t="s">
        <v>3</v>
      </c>
      <c r="Y51" s="28">
        <v>34</v>
      </c>
      <c r="Z51" s="30">
        <v>23</v>
      </c>
      <c r="AA51" s="37">
        <f t="shared" si="10"/>
        <v>57</v>
      </c>
      <c r="AB51" s="34">
        <f t="shared" si="11"/>
        <v>1</v>
      </c>
      <c r="AC51" s="28">
        <v>38</v>
      </c>
      <c r="AD51" s="28"/>
      <c r="AE51" s="37">
        <f t="shared" si="7"/>
        <v>61</v>
      </c>
      <c r="AF51" s="34">
        <f aca="true" t="shared" si="12" ref="AF51:AF57">IF(AE51&lt;=69,1,IF(AE51&lt;=90,2,IF(AE51&lt;=110,3,IF(AE51&lt;=130,4,5))))</f>
        <v>1</v>
      </c>
    </row>
    <row r="52" spans="1:32" ht="24.75" customHeight="1">
      <c r="A52" s="19">
        <v>51</v>
      </c>
      <c r="B52" s="20" t="s">
        <v>30</v>
      </c>
      <c r="C52" s="21">
        <v>38</v>
      </c>
      <c r="D52" s="29">
        <v>47.5</v>
      </c>
      <c r="E52" s="35">
        <f t="shared" si="4"/>
        <v>85.5</v>
      </c>
      <c r="F52" s="32">
        <f t="shared" si="5"/>
        <v>2</v>
      </c>
      <c r="G52" s="21"/>
      <c r="H52" s="21"/>
      <c r="I52" s="36"/>
      <c r="J52" s="32"/>
      <c r="L52" s="19">
        <v>121</v>
      </c>
      <c r="M52" s="20" t="s">
        <v>110</v>
      </c>
      <c r="N52" s="21">
        <v>30</v>
      </c>
      <c r="O52" s="29">
        <v>34.5</v>
      </c>
      <c r="P52" s="36">
        <f t="shared" si="8"/>
        <v>64.5</v>
      </c>
      <c r="Q52" s="32">
        <f t="shared" si="9"/>
        <v>1</v>
      </c>
      <c r="R52" s="21">
        <v>21</v>
      </c>
      <c r="S52" s="21"/>
      <c r="T52" s="36">
        <f>IF(ISBLANK(R52),SUM(N52,S52),SUM(O52,R52))</f>
        <v>55.5</v>
      </c>
      <c r="U52" s="32">
        <f>IF(T52&lt;=69,1,IF(T52&lt;=90,2,IF(T52&lt;=110,3,IF(T52&lt;=130,4,5))))</f>
        <v>1</v>
      </c>
      <c r="W52" s="19">
        <v>191</v>
      </c>
      <c r="X52" s="20" t="s">
        <v>132</v>
      </c>
      <c r="Y52" s="21">
        <v>35</v>
      </c>
      <c r="Z52" s="29">
        <v>28</v>
      </c>
      <c r="AA52" s="36">
        <f t="shared" si="10"/>
        <v>63</v>
      </c>
      <c r="AB52" s="32">
        <f t="shared" si="11"/>
        <v>1</v>
      </c>
      <c r="AC52" s="21"/>
      <c r="AD52" s="21">
        <v>14</v>
      </c>
      <c r="AE52" s="36">
        <f t="shared" si="7"/>
        <v>49</v>
      </c>
      <c r="AF52" s="32">
        <f t="shared" si="12"/>
        <v>1</v>
      </c>
    </row>
    <row r="53" spans="1:32" ht="24.75" customHeight="1">
      <c r="A53" s="4">
        <v>52</v>
      </c>
      <c r="B53" s="3" t="s">
        <v>90</v>
      </c>
      <c r="C53" s="9">
        <v>8</v>
      </c>
      <c r="D53" s="10">
        <v>6</v>
      </c>
      <c r="E53" s="36">
        <f t="shared" si="4"/>
        <v>14</v>
      </c>
      <c r="F53" s="33">
        <f t="shared" si="5"/>
        <v>1</v>
      </c>
      <c r="G53" s="9">
        <v>2</v>
      </c>
      <c r="H53" s="9"/>
      <c r="I53" s="36"/>
      <c r="J53" s="33"/>
      <c r="L53" s="4">
        <v>122</v>
      </c>
      <c r="M53" s="3" t="s">
        <v>345</v>
      </c>
      <c r="N53" s="9">
        <v>17</v>
      </c>
      <c r="O53" s="10">
        <v>35</v>
      </c>
      <c r="P53" s="36">
        <f t="shared" si="8"/>
        <v>52</v>
      </c>
      <c r="Q53" s="33">
        <f t="shared" si="9"/>
        <v>1</v>
      </c>
      <c r="R53" s="9"/>
      <c r="S53" s="9"/>
      <c r="T53" s="36"/>
      <c r="U53" s="33"/>
      <c r="W53" s="4">
        <v>192</v>
      </c>
      <c r="X53" s="3" t="s">
        <v>134</v>
      </c>
      <c r="Y53" s="9">
        <v>30</v>
      </c>
      <c r="Z53" s="10">
        <v>27</v>
      </c>
      <c r="AA53" s="36">
        <f t="shared" si="10"/>
        <v>57</v>
      </c>
      <c r="AB53" s="33">
        <f t="shared" si="11"/>
        <v>1</v>
      </c>
      <c r="AC53" s="9"/>
      <c r="AD53" s="9">
        <v>28.5</v>
      </c>
      <c r="AE53" s="36">
        <f t="shared" si="7"/>
        <v>58.5</v>
      </c>
      <c r="AF53" s="33">
        <f t="shared" si="12"/>
        <v>1</v>
      </c>
    </row>
    <row r="54" spans="1:32" ht="24.75" customHeight="1">
      <c r="A54" s="4">
        <v>53</v>
      </c>
      <c r="B54" s="3" t="s">
        <v>220</v>
      </c>
      <c r="C54" s="9">
        <v>25</v>
      </c>
      <c r="D54" s="10">
        <v>46</v>
      </c>
      <c r="E54" s="36">
        <f t="shared" si="4"/>
        <v>71</v>
      </c>
      <c r="F54" s="33">
        <f t="shared" si="5"/>
        <v>2</v>
      </c>
      <c r="G54" s="9"/>
      <c r="H54" s="9"/>
      <c r="I54" s="36"/>
      <c r="J54" s="33"/>
      <c r="L54" s="4">
        <v>123</v>
      </c>
      <c r="M54" s="3" t="s">
        <v>112</v>
      </c>
      <c r="N54" s="9">
        <v>56</v>
      </c>
      <c r="O54" s="10">
        <v>49</v>
      </c>
      <c r="P54" s="36">
        <f t="shared" si="8"/>
        <v>105</v>
      </c>
      <c r="Q54" s="33">
        <f t="shared" si="9"/>
        <v>3</v>
      </c>
      <c r="R54" s="9"/>
      <c r="S54" s="9"/>
      <c r="T54" s="36"/>
      <c r="U54" s="33"/>
      <c r="W54" s="4">
        <v>193</v>
      </c>
      <c r="X54" s="3" t="s">
        <v>212</v>
      </c>
      <c r="Y54" s="9">
        <v>15</v>
      </c>
      <c r="Z54" s="10">
        <v>36</v>
      </c>
      <c r="AA54" s="36">
        <f t="shared" si="10"/>
        <v>51</v>
      </c>
      <c r="AB54" s="33">
        <f t="shared" si="11"/>
        <v>1</v>
      </c>
      <c r="AC54" s="9">
        <v>30</v>
      </c>
      <c r="AD54" s="9"/>
      <c r="AE54" s="36">
        <f t="shared" si="7"/>
        <v>66</v>
      </c>
      <c r="AF54" s="33">
        <f t="shared" si="12"/>
        <v>1</v>
      </c>
    </row>
    <row r="55" spans="1:32" ht="24.75" customHeight="1">
      <c r="A55" s="4">
        <v>54</v>
      </c>
      <c r="B55" s="3" t="s">
        <v>256</v>
      </c>
      <c r="C55" s="9">
        <v>7</v>
      </c>
      <c r="D55" s="10"/>
      <c r="E55" s="36">
        <f t="shared" si="4"/>
        <v>7</v>
      </c>
      <c r="F55" s="33">
        <f t="shared" si="5"/>
        <v>1</v>
      </c>
      <c r="G55" s="9"/>
      <c r="H55" s="9"/>
      <c r="I55" s="36"/>
      <c r="J55" s="33"/>
      <c r="L55" s="4">
        <v>124</v>
      </c>
      <c r="M55" s="3" t="s">
        <v>182</v>
      </c>
      <c r="N55" s="9">
        <v>32</v>
      </c>
      <c r="O55" s="10">
        <v>38</v>
      </c>
      <c r="P55" s="36">
        <f t="shared" si="8"/>
        <v>70</v>
      </c>
      <c r="Q55" s="33">
        <f t="shared" si="9"/>
        <v>2</v>
      </c>
      <c r="R55" s="9"/>
      <c r="S55" s="9"/>
      <c r="T55" s="36"/>
      <c r="U55" s="33"/>
      <c r="W55" s="4">
        <v>194</v>
      </c>
      <c r="X55" s="3" t="s">
        <v>354</v>
      </c>
      <c r="Y55" s="9">
        <v>13</v>
      </c>
      <c r="Z55" s="10">
        <v>13</v>
      </c>
      <c r="AA55" s="36">
        <f t="shared" si="10"/>
        <v>26</v>
      </c>
      <c r="AB55" s="33">
        <f t="shared" si="11"/>
        <v>1</v>
      </c>
      <c r="AC55" s="9"/>
      <c r="AD55" s="9"/>
      <c r="AE55" s="36">
        <f t="shared" si="7"/>
        <v>13</v>
      </c>
      <c r="AF55" s="33">
        <f t="shared" si="12"/>
        <v>1</v>
      </c>
    </row>
    <row r="56" spans="1:32" ht="24.75" customHeight="1" thickBot="1">
      <c r="A56" s="26">
        <v>55</v>
      </c>
      <c r="B56" s="27" t="s">
        <v>336</v>
      </c>
      <c r="C56" s="28">
        <v>27</v>
      </c>
      <c r="D56" s="30"/>
      <c r="E56" s="37">
        <f t="shared" si="4"/>
        <v>27</v>
      </c>
      <c r="F56" s="34">
        <f t="shared" si="5"/>
        <v>1</v>
      </c>
      <c r="G56" s="28"/>
      <c r="H56" s="28"/>
      <c r="I56" s="37"/>
      <c r="J56" s="34"/>
      <c r="L56" s="26">
        <v>125</v>
      </c>
      <c r="M56" s="27" t="s">
        <v>114</v>
      </c>
      <c r="N56" s="28">
        <v>16</v>
      </c>
      <c r="O56" s="30">
        <v>0</v>
      </c>
      <c r="P56" s="37">
        <f t="shared" si="8"/>
        <v>16</v>
      </c>
      <c r="Q56" s="34">
        <f t="shared" si="9"/>
        <v>1</v>
      </c>
      <c r="R56" s="28"/>
      <c r="S56" s="28"/>
      <c r="T56" s="37"/>
      <c r="U56" s="34"/>
      <c r="W56" s="4">
        <v>195</v>
      </c>
      <c r="X56" s="3" t="s">
        <v>214</v>
      </c>
      <c r="Y56" s="9">
        <v>55</v>
      </c>
      <c r="Z56" s="10">
        <v>16</v>
      </c>
      <c r="AA56" s="36">
        <f t="shared" si="10"/>
        <v>71</v>
      </c>
      <c r="AB56" s="33">
        <f t="shared" si="11"/>
        <v>2</v>
      </c>
      <c r="AC56" s="9"/>
      <c r="AD56" s="9">
        <v>19</v>
      </c>
      <c r="AE56" s="36">
        <f t="shared" si="7"/>
        <v>74</v>
      </c>
      <c r="AF56" s="33">
        <f t="shared" si="12"/>
        <v>2</v>
      </c>
    </row>
    <row r="57" spans="1:32" ht="24.75" customHeight="1" thickBot="1">
      <c r="A57" s="19">
        <v>56</v>
      </c>
      <c r="B57" s="20" t="s">
        <v>257</v>
      </c>
      <c r="C57" s="21">
        <v>6</v>
      </c>
      <c r="D57" s="29"/>
      <c r="E57" s="35">
        <f t="shared" si="4"/>
        <v>6</v>
      </c>
      <c r="F57" s="32">
        <f t="shared" si="5"/>
        <v>1</v>
      </c>
      <c r="G57" s="21"/>
      <c r="H57" s="21"/>
      <c r="I57" s="36"/>
      <c r="J57" s="32"/>
      <c r="L57" s="19">
        <v>126</v>
      </c>
      <c r="M57" s="20" t="s">
        <v>184</v>
      </c>
      <c r="N57" s="21">
        <v>16</v>
      </c>
      <c r="O57" s="29">
        <v>29</v>
      </c>
      <c r="P57" s="35">
        <f t="shared" si="8"/>
        <v>45</v>
      </c>
      <c r="Q57" s="32">
        <f t="shared" si="9"/>
        <v>1</v>
      </c>
      <c r="R57" s="21">
        <v>16</v>
      </c>
      <c r="S57" s="21"/>
      <c r="T57" s="36">
        <f>IF(ISBLANK(R57),SUM(N57,S57),SUM(O57,R57))</f>
        <v>45</v>
      </c>
      <c r="U57" s="32">
        <f>IF(T57&lt;=69,1,IF(T57&lt;=90,2,IF(T57&lt;=110,3,IF(T57&lt;=130,4,5))))</f>
        <v>1</v>
      </c>
      <c r="W57" s="26">
        <v>196</v>
      </c>
      <c r="X57" s="27" t="s">
        <v>355</v>
      </c>
      <c r="Y57" s="28">
        <v>39</v>
      </c>
      <c r="Z57" s="30">
        <v>26</v>
      </c>
      <c r="AA57" s="37">
        <f t="shared" si="10"/>
        <v>65</v>
      </c>
      <c r="AB57" s="34">
        <f t="shared" si="11"/>
        <v>1</v>
      </c>
      <c r="AC57" s="28"/>
      <c r="AD57" s="28">
        <v>19</v>
      </c>
      <c r="AE57" s="37">
        <f t="shared" si="7"/>
        <v>58</v>
      </c>
      <c r="AF57" s="34">
        <f t="shared" si="12"/>
        <v>1</v>
      </c>
    </row>
    <row r="58" spans="1:32" ht="24.75" customHeight="1">
      <c r="A58" s="4">
        <v>57</v>
      </c>
      <c r="B58" s="3" t="s">
        <v>160</v>
      </c>
      <c r="C58" s="9">
        <v>59</v>
      </c>
      <c r="D58" s="10">
        <v>64.5</v>
      </c>
      <c r="E58" s="36">
        <f t="shared" si="4"/>
        <v>123.5</v>
      </c>
      <c r="F58" s="33">
        <f t="shared" si="5"/>
        <v>4</v>
      </c>
      <c r="G58" s="9"/>
      <c r="H58" s="9"/>
      <c r="I58" s="36"/>
      <c r="J58" s="33"/>
      <c r="L58" s="4">
        <v>127</v>
      </c>
      <c r="M58" s="3" t="s">
        <v>73</v>
      </c>
      <c r="N58" s="9">
        <v>53</v>
      </c>
      <c r="O58" s="10">
        <v>35</v>
      </c>
      <c r="P58" s="36">
        <f t="shared" si="8"/>
        <v>88</v>
      </c>
      <c r="Q58" s="33">
        <f t="shared" si="9"/>
        <v>2</v>
      </c>
      <c r="R58" s="9"/>
      <c r="S58" s="9"/>
      <c r="T58" s="36"/>
      <c r="U58" s="33"/>
      <c r="W58" s="47"/>
      <c r="X58" s="46"/>
      <c r="Y58" s="48"/>
      <c r="Z58" s="48"/>
      <c r="AA58" s="48"/>
      <c r="AB58" s="48"/>
      <c r="AC58" s="48"/>
      <c r="AD58" s="48"/>
      <c r="AE58" s="48"/>
      <c r="AF58" s="48"/>
    </row>
    <row r="59" spans="1:24" ht="24.75" customHeight="1">
      <c r="A59" s="4">
        <v>58</v>
      </c>
      <c r="B59" s="3" t="s">
        <v>162</v>
      </c>
      <c r="C59" s="9">
        <v>45</v>
      </c>
      <c r="D59" s="10">
        <v>33</v>
      </c>
      <c r="E59" s="36">
        <f t="shared" si="4"/>
        <v>78</v>
      </c>
      <c r="F59" s="33">
        <f t="shared" si="5"/>
        <v>2</v>
      </c>
      <c r="G59" s="9"/>
      <c r="H59" s="9"/>
      <c r="I59" s="36"/>
      <c r="J59" s="33"/>
      <c r="L59" s="4">
        <v>128</v>
      </c>
      <c r="M59" s="3" t="s">
        <v>44</v>
      </c>
      <c r="N59" s="9">
        <v>32</v>
      </c>
      <c r="O59" s="10">
        <v>25.5</v>
      </c>
      <c r="P59" s="36">
        <f t="shared" si="8"/>
        <v>57.5</v>
      </c>
      <c r="Q59" s="33">
        <f t="shared" si="9"/>
        <v>1</v>
      </c>
      <c r="R59" s="9"/>
      <c r="S59" s="9">
        <v>15</v>
      </c>
      <c r="T59" s="36">
        <f>IF(ISBLANK(R59),SUM(N59,S59),SUM(O59,R59))</f>
        <v>47</v>
      </c>
      <c r="U59" s="33">
        <f>IF(T59&lt;=69,1,IF(T59&lt;=90,2,IF(T59&lt;=110,3,IF(T59&lt;=130,4,5))))</f>
        <v>1</v>
      </c>
      <c r="W59" s="1"/>
      <c r="X59" s="1"/>
    </row>
    <row r="60" spans="1:26" ht="24.75" customHeight="1">
      <c r="A60" s="4">
        <v>59</v>
      </c>
      <c r="B60" s="3" t="s">
        <v>92</v>
      </c>
      <c r="C60" s="9">
        <v>5</v>
      </c>
      <c r="D60" s="10">
        <v>19</v>
      </c>
      <c r="E60" s="36">
        <f t="shared" si="4"/>
        <v>24</v>
      </c>
      <c r="F60" s="33">
        <f t="shared" si="5"/>
        <v>1</v>
      </c>
      <c r="G60" s="9">
        <v>9</v>
      </c>
      <c r="H60" s="9"/>
      <c r="I60" s="36">
        <f>IF(ISBLANK(G60),SUM(C60,H60),SUM(D60,G60))</f>
        <v>28</v>
      </c>
      <c r="J60" s="33">
        <f>IF(I60&lt;=69,1,IF(I60&lt;=90,2,IF(I60&lt;=110,3,IF(I60&lt;=130,4,5))))</f>
        <v>1</v>
      </c>
      <c r="L60" s="4">
        <v>129</v>
      </c>
      <c r="M60" s="3" t="s">
        <v>46</v>
      </c>
      <c r="N60" s="9">
        <v>67</v>
      </c>
      <c r="O60" s="10">
        <v>41</v>
      </c>
      <c r="P60" s="36">
        <f t="shared" si="8"/>
        <v>108</v>
      </c>
      <c r="Q60" s="33">
        <f t="shared" si="9"/>
        <v>3</v>
      </c>
      <c r="R60" s="9"/>
      <c r="S60" s="9"/>
      <c r="T60" s="36"/>
      <c r="U60" s="33"/>
      <c r="W60" s="1"/>
      <c r="X60" s="51" t="s">
        <v>411</v>
      </c>
      <c r="Y60" s="52"/>
      <c r="Z60" s="53"/>
    </row>
    <row r="61" spans="1:26" ht="24.75" customHeight="1" thickBot="1">
      <c r="A61" s="26">
        <v>60</v>
      </c>
      <c r="B61" s="27" t="s">
        <v>61</v>
      </c>
      <c r="C61" s="28">
        <v>54</v>
      </c>
      <c r="D61" s="30">
        <v>71</v>
      </c>
      <c r="E61" s="37">
        <f t="shared" si="4"/>
        <v>125</v>
      </c>
      <c r="F61" s="34">
        <f t="shared" si="5"/>
        <v>4</v>
      </c>
      <c r="G61" s="28"/>
      <c r="H61" s="28"/>
      <c r="I61" s="37"/>
      <c r="J61" s="34"/>
      <c r="L61" s="26">
        <v>130</v>
      </c>
      <c r="M61" s="27" t="s">
        <v>412</v>
      </c>
      <c r="N61" s="28" t="s">
        <v>413</v>
      </c>
      <c r="O61" s="30">
        <v>50</v>
      </c>
      <c r="P61" s="37">
        <f t="shared" si="8"/>
        <v>50</v>
      </c>
      <c r="Q61" s="34">
        <f t="shared" si="9"/>
        <v>1</v>
      </c>
      <c r="R61" s="28"/>
      <c r="S61" s="28"/>
      <c r="T61" s="37"/>
      <c r="U61" s="34"/>
      <c r="W61" s="1"/>
      <c r="X61" s="54"/>
      <c r="Y61" s="55"/>
      <c r="Z61" s="56"/>
    </row>
    <row r="62" spans="1:26" ht="24.75" customHeight="1">
      <c r="A62" s="19">
        <v>61</v>
      </c>
      <c r="B62" s="20" t="s">
        <v>258</v>
      </c>
      <c r="C62" s="21">
        <v>0</v>
      </c>
      <c r="D62" s="29"/>
      <c r="E62" s="36">
        <f t="shared" si="4"/>
        <v>0</v>
      </c>
      <c r="F62" s="32">
        <f t="shared" si="5"/>
        <v>1</v>
      </c>
      <c r="G62" s="21"/>
      <c r="H62" s="21"/>
      <c r="I62" s="36"/>
      <c r="J62" s="32"/>
      <c r="L62" s="19">
        <v>131</v>
      </c>
      <c r="M62" s="20" t="s">
        <v>186</v>
      </c>
      <c r="N62" s="21">
        <v>43</v>
      </c>
      <c r="O62" s="29">
        <v>44</v>
      </c>
      <c r="P62" s="36">
        <f t="shared" si="8"/>
        <v>87</v>
      </c>
      <c r="Q62" s="32">
        <f t="shared" si="9"/>
        <v>2</v>
      </c>
      <c r="R62" s="21"/>
      <c r="S62" s="21"/>
      <c r="T62" s="36"/>
      <c r="U62" s="32"/>
      <c r="W62" s="1"/>
      <c r="X62" s="54"/>
      <c r="Y62" s="55"/>
      <c r="Z62" s="56"/>
    </row>
    <row r="63" spans="1:26" ht="24.75" customHeight="1">
      <c r="A63" s="4">
        <v>62</v>
      </c>
      <c r="B63" s="3" t="s">
        <v>32</v>
      </c>
      <c r="C63" s="9">
        <v>40</v>
      </c>
      <c r="D63" s="10">
        <v>54.5</v>
      </c>
      <c r="E63" s="36">
        <f t="shared" si="4"/>
        <v>94.5</v>
      </c>
      <c r="F63" s="33">
        <f t="shared" si="5"/>
        <v>3</v>
      </c>
      <c r="G63" s="9"/>
      <c r="H63" s="9"/>
      <c r="I63" s="36"/>
      <c r="J63" s="33"/>
      <c r="L63" s="4">
        <v>132</v>
      </c>
      <c r="M63" s="3" t="s">
        <v>116</v>
      </c>
      <c r="N63" s="9">
        <v>43</v>
      </c>
      <c r="O63" s="10">
        <v>23</v>
      </c>
      <c r="P63" s="36">
        <f t="shared" si="8"/>
        <v>66</v>
      </c>
      <c r="Q63" s="33">
        <f t="shared" si="9"/>
        <v>1</v>
      </c>
      <c r="R63" s="9"/>
      <c r="S63" s="9"/>
      <c r="T63" s="36"/>
      <c r="U63" s="33"/>
      <c r="W63" s="1"/>
      <c r="X63" s="54"/>
      <c r="Y63" s="55"/>
      <c r="Z63" s="56"/>
    </row>
    <row r="64" spans="1:26" ht="24.75" customHeight="1">
      <c r="A64" s="4">
        <v>63</v>
      </c>
      <c r="B64" s="3" t="s">
        <v>94</v>
      </c>
      <c r="C64" s="9">
        <v>26</v>
      </c>
      <c r="D64" s="10">
        <v>30.5</v>
      </c>
      <c r="E64" s="36">
        <f t="shared" si="4"/>
        <v>56.5</v>
      </c>
      <c r="F64" s="33">
        <f t="shared" si="5"/>
        <v>1</v>
      </c>
      <c r="G64" s="9">
        <v>25</v>
      </c>
      <c r="H64" s="9"/>
      <c r="I64" s="36">
        <f>IF(ISBLANK(G64),SUM(C64,H64),SUM(D64,G64))</f>
        <v>55.5</v>
      </c>
      <c r="J64" s="33">
        <f>IF(I64&lt;=69,1,IF(I64&lt;=90,2,IF(I64&lt;=110,3,IF(I64&lt;=130,4,5))))</f>
        <v>1</v>
      </c>
      <c r="L64" s="4">
        <v>133</v>
      </c>
      <c r="M64" s="3" t="s">
        <v>188</v>
      </c>
      <c r="N64" s="9">
        <v>37</v>
      </c>
      <c r="O64" s="10"/>
      <c r="P64" s="36">
        <f t="shared" si="8"/>
        <v>37</v>
      </c>
      <c r="Q64" s="33">
        <f t="shared" si="9"/>
        <v>1</v>
      </c>
      <c r="R64" s="9"/>
      <c r="S64" s="9"/>
      <c r="T64" s="36"/>
      <c r="U64" s="33"/>
      <c r="W64" s="1"/>
      <c r="X64" s="54"/>
      <c r="Y64" s="55"/>
      <c r="Z64" s="56"/>
    </row>
    <row r="65" spans="1:26" ht="24.75" customHeight="1">
      <c r="A65" s="4">
        <v>64</v>
      </c>
      <c r="B65" s="3" t="s">
        <v>96</v>
      </c>
      <c r="C65" s="9">
        <v>10</v>
      </c>
      <c r="D65" s="10">
        <v>44.5</v>
      </c>
      <c r="E65" s="36">
        <f t="shared" si="4"/>
        <v>54.5</v>
      </c>
      <c r="F65" s="33">
        <f t="shared" si="5"/>
        <v>1</v>
      </c>
      <c r="G65" s="9">
        <v>14</v>
      </c>
      <c r="H65" s="9"/>
      <c r="I65" s="36">
        <f>IF(ISBLANK(G65),SUM(C65,H65),SUM(D65,G65))</f>
        <v>58.5</v>
      </c>
      <c r="J65" s="33">
        <f>IF(I65&lt;=69,1,IF(I65&lt;=90,2,IF(I65&lt;=110,3,IF(I65&lt;=130,4,5))))</f>
        <v>1</v>
      </c>
      <c r="L65" s="4">
        <v>134</v>
      </c>
      <c r="M65" s="3" t="s">
        <v>234</v>
      </c>
      <c r="N65" s="9">
        <v>26</v>
      </c>
      <c r="O65" s="10">
        <v>57</v>
      </c>
      <c r="P65" s="36">
        <f t="shared" si="8"/>
        <v>83</v>
      </c>
      <c r="Q65" s="33">
        <f t="shared" si="9"/>
        <v>2</v>
      </c>
      <c r="R65" s="9"/>
      <c r="S65" s="9"/>
      <c r="T65" s="36"/>
      <c r="U65" s="33"/>
      <c r="W65" s="1"/>
      <c r="X65" s="54"/>
      <c r="Y65" s="55"/>
      <c r="Z65" s="56"/>
    </row>
    <row r="66" spans="1:26" ht="24.75" customHeight="1" thickBot="1">
      <c r="A66" s="26">
        <v>65</v>
      </c>
      <c r="B66" s="27" t="s">
        <v>98</v>
      </c>
      <c r="C66" s="28">
        <v>2</v>
      </c>
      <c r="D66" s="30">
        <v>2</v>
      </c>
      <c r="E66" s="37">
        <f t="shared" si="4"/>
        <v>4</v>
      </c>
      <c r="F66" s="34">
        <f t="shared" si="5"/>
        <v>1</v>
      </c>
      <c r="G66" s="28"/>
      <c r="H66" s="28"/>
      <c r="I66" s="37"/>
      <c r="J66" s="34"/>
      <c r="L66" s="26">
        <v>135</v>
      </c>
      <c r="M66" s="27" t="s">
        <v>47</v>
      </c>
      <c r="N66" s="28">
        <v>62</v>
      </c>
      <c r="O66" s="30">
        <v>52.5</v>
      </c>
      <c r="P66" s="37">
        <f aca="true" t="shared" si="13" ref="P66:P71">SUM(N66:O66)</f>
        <v>114.5</v>
      </c>
      <c r="Q66" s="34">
        <f aca="true" t="shared" si="14" ref="Q66:Q71">IF(P66&lt;=69,1,IF(P66&lt;=90,2,IF(P66&lt;=110,3,IF(P66&lt;=130,4,5))))</f>
        <v>4</v>
      </c>
      <c r="R66" s="28"/>
      <c r="S66" s="28"/>
      <c r="T66" s="37"/>
      <c r="U66" s="34"/>
      <c r="W66" s="1"/>
      <c r="X66" s="57"/>
      <c r="Y66" s="58"/>
      <c r="Z66" s="59"/>
    </row>
    <row r="67" spans="1:24" ht="24.75" customHeight="1">
      <c r="A67" s="19">
        <v>66</v>
      </c>
      <c r="B67" s="20" t="s">
        <v>164</v>
      </c>
      <c r="C67" s="21">
        <v>46</v>
      </c>
      <c r="D67" s="29">
        <v>53</v>
      </c>
      <c r="E67" s="35">
        <f>SUM(C67:D67)</f>
        <v>99</v>
      </c>
      <c r="F67" s="32">
        <f>IF(E67&lt;=69,1,IF(E67&lt;=90,2,IF(E67&lt;=110,3,IF(E67&lt;=130,4,5))))</f>
        <v>3</v>
      </c>
      <c r="G67" s="21"/>
      <c r="H67" s="21"/>
      <c r="I67" s="36"/>
      <c r="J67" s="32"/>
      <c r="L67" s="19">
        <v>136</v>
      </c>
      <c r="M67" s="20" t="s">
        <v>75</v>
      </c>
      <c r="N67" s="21">
        <v>48</v>
      </c>
      <c r="O67" s="29">
        <v>31</v>
      </c>
      <c r="P67" s="35">
        <f t="shared" si="13"/>
        <v>79</v>
      </c>
      <c r="Q67" s="32">
        <f t="shared" si="14"/>
        <v>2</v>
      </c>
      <c r="R67" s="21"/>
      <c r="S67" s="21"/>
      <c r="T67" s="36"/>
      <c r="U67" s="32"/>
      <c r="W67" s="1"/>
      <c r="X67" s="1"/>
    </row>
    <row r="68" spans="1:24" ht="24.75" customHeight="1">
      <c r="A68" s="4">
        <v>67</v>
      </c>
      <c r="B68" s="3" t="s">
        <v>166</v>
      </c>
      <c r="C68" s="9">
        <v>26</v>
      </c>
      <c r="D68" s="10">
        <v>50.5</v>
      </c>
      <c r="E68" s="36">
        <f>SUM(C68:D68)</f>
        <v>76.5</v>
      </c>
      <c r="F68" s="33">
        <f>IF(E68&lt;=69,1,IF(E68&lt;=90,2,IF(E68&lt;=110,3,IF(E68&lt;=130,4,5))))</f>
        <v>2</v>
      </c>
      <c r="G68" s="9"/>
      <c r="H68" s="9"/>
      <c r="I68" s="36"/>
      <c r="J68" s="33"/>
      <c r="L68" s="4">
        <v>137</v>
      </c>
      <c r="M68" s="3" t="s">
        <v>190</v>
      </c>
      <c r="N68" s="9">
        <v>18</v>
      </c>
      <c r="O68" s="10">
        <v>6</v>
      </c>
      <c r="P68" s="36">
        <f t="shared" si="13"/>
        <v>24</v>
      </c>
      <c r="Q68" s="33">
        <f t="shared" si="14"/>
        <v>1</v>
      </c>
      <c r="R68" s="9"/>
      <c r="S68" s="9"/>
      <c r="T68" s="36"/>
      <c r="U68" s="33"/>
      <c r="W68" s="1"/>
      <c r="X68" s="1"/>
    </row>
    <row r="69" spans="1:24" ht="24.75" customHeight="1">
      <c r="A69" s="4">
        <v>68</v>
      </c>
      <c r="B69" s="3" t="s">
        <v>259</v>
      </c>
      <c r="C69" s="9">
        <v>10</v>
      </c>
      <c r="D69" s="10"/>
      <c r="E69" s="36">
        <f>SUM(C69:D69)</f>
        <v>10</v>
      </c>
      <c r="F69" s="33">
        <f>IF(E69&lt;=69,1,IF(E69&lt;=90,2,IF(E69&lt;=110,3,IF(E69&lt;=130,4,5))))</f>
        <v>1</v>
      </c>
      <c r="G69" s="9"/>
      <c r="H69" s="9"/>
      <c r="I69" s="36"/>
      <c r="J69" s="33"/>
      <c r="L69" s="4">
        <v>138</v>
      </c>
      <c r="M69" s="3" t="s">
        <v>297</v>
      </c>
      <c r="N69" s="9">
        <v>16</v>
      </c>
      <c r="O69" s="10">
        <v>18</v>
      </c>
      <c r="P69" s="36">
        <f t="shared" si="13"/>
        <v>34</v>
      </c>
      <c r="Q69" s="33">
        <f t="shared" si="14"/>
        <v>1</v>
      </c>
      <c r="R69" s="9">
        <v>53</v>
      </c>
      <c r="S69" s="9"/>
      <c r="T69" s="36">
        <f>IF(ISBLANK(R69),SUM(N69,S69),SUM(O69,R69))</f>
        <v>71</v>
      </c>
      <c r="U69" s="33">
        <f>IF(T69&lt;=69,1,IF(T69&lt;=90,2,IF(T69&lt;=110,3,IF(T69&lt;=130,4,5))))</f>
        <v>2</v>
      </c>
      <c r="W69" s="1"/>
      <c r="X69" s="1"/>
    </row>
    <row r="70" spans="1:24" ht="24.75" customHeight="1">
      <c r="A70" s="4">
        <v>69</v>
      </c>
      <c r="B70" s="3" t="s">
        <v>222</v>
      </c>
      <c r="C70" s="9">
        <v>36</v>
      </c>
      <c r="D70" s="10">
        <v>34</v>
      </c>
      <c r="E70" s="36">
        <f>SUM(C70:D70)</f>
        <v>70</v>
      </c>
      <c r="F70" s="33">
        <f>IF(E70&lt;=69,1,IF(E70&lt;=90,2,IF(E70&lt;=110,3,IF(E70&lt;=130,4,5))))</f>
        <v>2</v>
      </c>
      <c r="G70" s="9"/>
      <c r="H70" s="9"/>
      <c r="I70" s="36"/>
      <c r="J70" s="33"/>
      <c r="L70" s="4">
        <v>139</v>
      </c>
      <c r="M70" s="3" t="s">
        <v>265</v>
      </c>
      <c r="N70" s="9">
        <v>0</v>
      </c>
      <c r="O70" s="10"/>
      <c r="P70" s="36">
        <f t="shared" si="13"/>
        <v>0</v>
      </c>
      <c r="Q70" s="33">
        <f t="shared" si="14"/>
        <v>1</v>
      </c>
      <c r="R70" s="9"/>
      <c r="S70" s="9"/>
      <c r="T70" s="36"/>
      <c r="U70" s="33"/>
      <c r="W70" s="1"/>
      <c r="X70" s="1"/>
    </row>
    <row r="71" spans="1:24" ht="24.75" customHeight="1" thickBot="1">
      <c r="A71" s="26">
        <v>70</v>
      </c>
      <c r="B71" s="27" t="s">
        <v>168</v>
      </c>
      <c r="C71" s="28"/>
      <c r="D71" s="30"/>
      <c r="E71" s="37">
        <f>SUM(C71:D71)</f>
        <v>0</v>
      </c>
      <c r="F71" s="34">
        <f>IF(E71&lt;=69,1,IF(E71&lt;=90,2,IF(E71&lt;=110,3,IF(E71&lt;=130,4,5))))</f>
        <v>1</v>
      </c>
      <c r="G71" s="28"/>
      <c r="H71" s="28"/>
      <c r="I71" s="37"/>
      <c r="J71" s="34"/>
      <c r="L71" s="26">
        <v>140</v>
      </c>
      <c r="M71" s="27" t="s">
        <v>10</v>
      </c>
      <c r="N71" s="28">
        <v>58</v>
      </c>
      <c r="O71" s="30">
        <v>40</v>
      </c>
      <c r="P71" s="37">
        <f t="shared" si="13"/>
        <v>98</v>
      </c>
      <c r="Q71" s="34">
        <f t="shared" si="14"/>
        <v>3</v>
      </c>
      <c r="R71" s="28"/>
      <c r="S71" s="28"/>
      <c r="T71" s="37"/>
      <c r="U71" s="34"/>
      <c r="W71" s="1"/>
      <c r="X71" s="1"/>
    </row>
    <row r="127" ht="13.5" thickBot="1"/>
    <row r="128" spans="12:32" ht="18.75">
      <c r="L128" s="47"/>
      <c r="M128" s="46"/>
      <c r="N128" s="48"/>
      <c r="O128" s="48">
        <f>COUNTIF(D2:D197,"&gt;-1")</f>
        <v>56</v>
      </c>
      <c r="P128" s="48"/>
      <c r="Q128" s="49">
        <f>COUNTIF(F2:F197,"&gt;1")</f>
        <v>28</v>
      </c>
      <c r="R128" s="48"/>
      <c r="S128" s="48"/>
      <c r="T128" s="48">
        <f>COUNTIF(I2:I197,"&gt;-1")</f>
        <v>20</v>
      </c>
      <c r="U128" s="49">
        <f>COUNTIF(J2:J197,"&gt;1")</f>
        <v>2</v>
      </c>
      <c r="AB128" s="49"/>
      <c r="AC128" s="48"/>
      <c r="AD128" s="48"/>
      <c r="AE128" s="48"/>
      <c r="AF128" s="49"/>
    </row>
  </sheetData>
  <sheetProtection/>
  <mergeCells count="1">
    <mergeCell ref="X60:Z66"/>
  </mergeCells>
  <printOptions horizontalCentered="1"/>
  <pageMargins left="0.59" right="0.3937007874015748" top="0.89" bottom="0.74" header="0.2755905511811024" footer="0.2755905511811024"/>
  <pageSetup fitToHeight="0" horizontalDpi="600" verticalDpi="600" orientation="portrait" paperSize="9" scale="38" r:id="rId1"/>
  <headerFooter alignWithMargins="0">
    <oddHeader>&amp;L&amp;"Times New Roman CE,Normál"&amp;8PTE PMMK
Szilárdságtan és Tartószerkezetek Tanszék&amp;C&amp;"Times New Roman,Félkövér"&amp;8ÉPÍTÉSZMÉRNÖK BSc, ÉPÍTÉSZ
NAPPALI TAGOZAT&amp;R&amp;"Times New Roman,Félkövér"&amp;8MECHANIKA I.&amp;"Times New Roman,Normál"
2008/2009. tanév őszi félév</oddHeader>
    <oddFooter>&amp;L&amp;A&amp;C&amp;D&amp;R&amp;P/&amp;N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belenyes</dc:creator>
  <cp:keywords/>
  <dc:description/>
  <cp:lastModifiedBy>Imi</cp:lastModifiedBy>
  <cp:lastPrinted>2003-02-19T19:48:44Z</cp:lastPrinted>
  <dcterms:created xsi:type="dcterms:W3CDTF">2007-03-30T06:10:44Z</dcterms:created>
  <dcterms:modified xsi:type="dcterms:W3CDTF">2009-01-22T11:09:54Z</dcterms:modified>
  <cp:category/>
  <cp:version/>
  <cp:contentType/>
  <cp:contentStatus/>
</cp:coreProperties>
</file>