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935" activeTab="1"/>
  </bookViews>
  <sheets>
    <sheet name="PMKSTNE043C_2015_tavasz" sheetId="1" r:id="rId1"/>
    <sheet name="Levelező" sheetId="2" r:id="rId2"/>
  </sheets>
  <definedNames>
    <definedName name="_xlnm._FilterDatabase" localSheetId="0" hidden="1">'PMKSTNE043C_2015_tavasz'!$A$1:$AD$37</definedName>
    <definedName name="_xlnm.Print_Area" localSheetId="0">'PMKSTNE043C_2015_tavasz'!$A$1:$AD$37</definedName>
  </definedNames>
  <calcPr fullCalcOnLoad="1"/>
</workbook>
</file>

<file path=xl/sharedStrings.xml><?xml version="1.0" encoding="utf-8"?>
<sst xmlns="http://schemas.openxmlformats.org/spreadsheetml/2006/main" count="260" uniqueCount="171">
  <si>
    <t>#</t>
  </si>
  <si>
    <t>Név</t>
  </si>
  <si>
    <t>Hallgatói azon.</t>
  </si>
  <si>
    <t>Számonkérések</t>
  </si>
  <si>
    <t>1. ZH.</t>
  </si>
  <si>
    <t>2. ZH.</t>
  </si>
  <si>
    <t>Megj.</t>
  </si>
  <si>
    <t>2. ZH pót</t>
  </si>
  <si>
    <t>Félévi eredm.</t>
  </si>
  <si>
    <t>3. ZH.</t>
  </si>
  <si>
    <t>3. ZH pót</t>
  </si>
  <si>
    <t>JADTAAP.PTE</t>
  </si>
  <si>
    <t>Jäger Dávid</t>
  </si>
  <si>
    <t>1. OGY/HF</t>
  </si>
  <si>
    <t>2. OGY/HF</t>
  </si>
  <si>
    <t>3. OGY/HF</t>
  </si>
  <si>
    <t>4. OGY/HF</t>
  </si>
  <si>
    <t>5. OGY/HF</t>
  </si>
  <si>
    <t>6. OGY/HF</t>
  </si>
  <si>
    <t>7. OGY/HF</t>
  </si>
  <si>
    <t>8. OGY/HF</t>
  </si>
  <si>
    <t>9. OGY/HF</t>
  </si>
  <si>
    <t>10. OGY/HF</t>
  </si>
  <si>
    <t>Összpont          (min. 51)</t>
  </si>
  <si>
    <t>Pótpót ZH</t>
  </si>
  <si>
    <t>javítandó ZH</t>
  </si>
  <si>
    <t>Megajánlott jegy</t>
  </si>
  <si>
    <t>Ignácz Zsuzsanna</t>
  </si>
  <si>
    <t>Kiss Gábor</t>
  </si>
  <si>
    <t>Polocz János</t>
  </si>
  <si>
    <t>Szabó Levente Gábor</t>
  </si>
  <si>
    <t>Török Tímea</t>
  </si>
  <si>
    <t>IGZVAAP.PTE</t>
  </si>
  <si>
    <t>KIGUAEP.PTE</t>
  </si>
  <si>
    <t>POJSABP.PTE</t>
  </si>
  <si>
    <t>SZLVABP.PTE</t>
  </si>
  <si>
    <t>TOTTAAP.PTE</t>
  </si>
  <si>
    <t>Össz</t>
  </si>
  <si>
    <t>Zsiga Bertold</t>
  </si>
  <si>
    <t>Mohácsi Viktória Éva</t>
  </si>
  <si>
    <t>MOVUAAP.PTE</t>
  </si>
  <si>
    <t>1. ZH pót</t>
  </si>
  <si>
    <t xml:space="preserve">Mechanika II.    BSc.  I. évf.  14-15. tavaszi félév </t>
  </si>
  <si>
    <t>Bartos Gábor</t>
  </si>
  <si>
    <t>Hegedűs Noémi</t>
  </si>
  <si>
    <t>Homonai Áron</t>
  </si>
  <si>
    <t>Horváth Kornél</t>
  </si>
  <si>
    <t>Járfás Vivien</t>
  </si>
  <si>
    <t>Kenyeres Ervin</t>
  </si>
  <si>
    <t>Medgyesi Bálint</t>
  </si>
  <si>
    <t>Medvey Gergely</t>
  </si>
  <si>
    <t>Molnár Anna</t>
  </si>
  <si>
    <t>Nemes Renáta</t>
  </si>
  <si>
    <t>Németh Krisztián</t>
  </si>
  <si>
    <t>Pétersz Donát</t>
  </si>
  <si>
    <t>Pompor Tamás György</t>
  </si>
  <si>
    <t>Rácz Attila</t>
  </si>
  <si>
    <t>Stefán Bence</t>
  </si>
  <si>
    <t>Szabó Kornél</t>
  </si>
  <si>
    <t>Szarvas Péter</t>
  </si>
  <si>
    <t>Szőke Milán</t>
  </si>
  <si>
    <t>Sztupa Bence</t>
  </si>
  <si>
    <t>Tolvaj Nóra</t>
  </si>
  <si>
    <t>Tömöri Lajos</t>
  </si>
  <si>
    <t>Varga Erik</t>
  </si>
  <si>
    <t>Vindisch Ádám</t>
  </si>
  <si>
    <t>BAGVAAP.PTE</t>
  </si>
  <si>
    <t>HENWAAP.PTE</t>
  </si>
  <si>
    <t>HOAWAAP.PTE</t>
  </si>
  <si>
    <t>HOKVABP.PTE</t>
  </si>
  <si>
    <t>JAVWAAP.PTE</t>
  </si>
  <si>
    <t>KEETABP.PTE</t>
  </si>
  <si>
    <t>MEBWAAP.PTE</t>
  </si>
  <si>
    <t>MEGRAAP.PTE</t>
  </si>
  <si>
    <t>MOAWAAP.PTE</t>
  </si>
  <si>
    <t>NERWAAP.PTE</t>
  </si>
  <si>
    <t>NEKWAAP.PTE</t>
  </si>
  <si>
    <t>PEDWAAP.PTE</t>
  </si>
  <si>
    <t>POTVABP.PTE</t>
  </si>
  <si>
    <t>RAAVAAT.PTE</t>
  </si>
  <si>
    <t>STBWAAP.PTE</t>
  </si>
  <si>
    <t>SZKVABP.PTE</t>
  </si>
  <si>
    <t>SZPVACP.PTE</t>
  </si>
  <si>
    <t>SZMVABP.PTE</t>
  </si>
  <si>
    <t>SZBWACP.PTE</t>
  </si>
  <si>
    <t>TONVAAP.PTE</t>
  </si>
  <si>
    <t>TOLVAAP.PTE</t>
  </si>
  <si>
    <t>VAEWAAP.PTE</t>
  </si>
  <si>
    <t>VIATAAP.PTE</t>
  </si>
  <si>
    <t>ZSBUAAP.PTE</t>
  </si>
  <si>
    <t>Órarendi kód</t>
  </si>
  <si>
    <t>PMKSTLE043</t>
  </si>
  <si>
    <t>Kurzuscím</t>
  </si>
  <si>
    <t>Mechanika II.(szilárdságtan)</t>
  </si>
  <si>
    <t>EHA</t>
  </si>
  <si>
    <t>Kurzuskód</t>
  </si>
  <si>
    <t>KPR röv.</t>
  </si>
  <si>
    <t>BAVXAAP.PTE</t>
  </si>
  <si>
    <t>Bánóczy Viktor</t>
  </si>
  <si>
    <t>PMKSTLE043C</t>
  </si>
  <si>
    <t>EPOBLF12</t>
  </si>
  <si>
    <t>BOPIABE.PTE</t>
  </si>
  <si>
    <t>Bódog Patrik</t>
  </si>
  <si>
    <t>EPOBLF11</t>
  </si>
  <si>
    <t>CZLWAAP.PTE</t>
  </si>
  <si>
    <t>Czibere Lajos</t>
  </si>
  <si>
    <t>PMKSTLE043E</t>
  </si>
  <si>
    <t>GEMBLF12</t>
  </si>
  <si>
    <t>GAJSAAP.PTE</t>
  </si>
  <si>
    <t>Gáspár József</t>
  </si>
  <si>
    <t>GEMBLF09</t>
  </si>
  <si>
    <t>GAESAAP.PTE</t>
  </si>
  <si>
    <t>Gasparics Edina</t>
  </si>
  <si>
    <t>EPOBLF09</t>
  </si>
  <si>
    <t>HOGXAAP.PTE</t>
  </si>
  <si>
    <t>Horváth Gábor Kálmán</t>
  </si>
  <si>
    <t>VENXLX08</t>
  </si>
  <si>
    <t>HOLWAAP.PTE</t>
  </si>
  <si>
    <t>Horváth László</t>
  </si>
  <si>
    <t>KADPACP.PTE</t>
  </si>
  <si>
    <t>Kálmán Dávid</t>
  </si>
  <si>
    <t>GEMBLF11</t>
  </si>
  <si>
    <t>KIIRAAP.PTE</t>
  </si>
  <si>
    <t>Kispál István</t>
  </si>
  <si>
    <t>KOATAIP.PTE</t>
  </si>
  <si>
    <t>Kovács Attila</t>
  </si>
  <si>
    <t>KOJTADP.PTE</t>
  </si>
  <si>
    <t>Kovács József</t>
  </si>
  <si>
    <t>LUAVAAP.PTE</t>
  </si>
  <si>
    <t>Lukács András József</t>
  </si>
  <si>
    <t>MALPADP.PTE</t>
  </si>
  <si>
    <t>Makida László</t>
  </si>
  <si>
    <t>MIGWAAP.PTE</t>
  </si>
  <si>
    <t>Mihálkó Gábor</t>
  </si>
  <si>
    <t>OLSMAAP.PTE</t>
  </si>
  <si>
    <t>Oletics Szilvia</t>
  </si>
  <si>
    <t>ORVVAAP.PTE</t>
  </si>
  <si>
    <t>Orosz Vince</t>
  </si>
  <si>
    <t>SOBPABP.PTE</t>
  </si>
  <si>
    <t>Somogyi-Magyar Bence</t>
  </si>
  <si>
    <t>SZKTADP.PTE</t>
  </si>
  <si>
    <t>Szabó Krisztián</t>
  </si>
  <si>
    <t>SZGPAJP.PTE</t>
  </si>
  <si>
    <t>Szőts Gergely</t>
  </si>
  <si>
    <t>TAJOAAP.PTE</t>
  </si>
  <si>
    <t>Takács József</t>
  </si>
  <si>
    <t>VADSAAP.PTE</t>
  </si>
  <si>
    <t>Varga Dániel Csaba</t>
  </si>
  <si>
    <t>VAZQABP.PTE</t>
  </si>
  <si>
    <t>Varga Zoltán</t>
  </si>
  <si>
    <t>1. GY 10p</t>
  </si>
  <si>
    <t>2. GY 10p</t>
  </si>
  <si>
    <t>3. GY 10p</t>
  </si>
  <si>
    <t>4. GY 10p</t>
  </si>
  <si>
    <t>1. HF 15p</t>
  </si>
  <si>
    <t>2. HF 15 p</t>
  </si>
  <si>
    <t>Juhász Gergely</t>
  </si>
  <si>
    <t>JUGRAAP.PTE</t>
  </si>
  <si>
    <t>Pluszpontok</t>
  </si>
  <si>
    <t>Aláírás megtagadás</t>
  </si>
  <si>
    <t>Vizsgázhat</t>
  </si>
  <si>
    <t>79-90</t>
  </si>
  <si>
    <t>91-105</t>
  </si>
  <si>
    <t>106-125</t>
  </si>
  <si>
    <t>126-150</t>
  </si>
  <si>
    <t>Megjegyzés</t>
  </si>
  <si>
    <t>101-126=2</t>
  </si>
  <si>
    <t>127-152=3</t>
  </si>
  <si>
    <t>153-173=4</t>
  </si>
  <si>
    <t>174-200=5</t>
  </si>
  <si>
    <t>vizsgázhat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</si>
</sst>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#,##0&quot; Ft&quot;_);\(#,##0&quot; Ft&quot;\)"/>
    <numFmt numFmtId="183" formatCode="#,##0&quot; Ft&quot;_);[Red]\(#,##0&quot; Ft&quot;\)"/>
    <numFmt numFmtId="184" formatCode="#,##0.00&quot; Ft&quot;_);\(#,##0.00&quot; Ft&quot;\)"/>
    <numFmt numFmtId="185" formatCode="#,##0.00&quot; Ft&quot;_);[Red]\(#,##0.00&quot; Ft&quot;\)"/>
    <numFmt numFmtId="186" formatCode="[$-409]h:mm:ss\ AM/PM"/>
    <numFmt numFmtId="187" formatCode="[$-409]dddd\,\ mmmm\ dd\,\ yyyy"/>
    <numFmt numFmtId="188" formatCode="yyyy\-mm\-dd;@"/>
    <numFmt numFmtId="189" formatCode="[$€-2]\ #\ ##,000_);[Red]\([$€-2]\ #\ ##,000\)"/>
    <numFmt numFmtId="190" formatCode="dd\-mmm\-yy"/>
    <numFmt numFmtId="191" formatCode="dd\-mmm"/>
    <numFmt numFmtId="192" formatCode="m/d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/\ d\."/>
    <numFmt numFmtId="202" formatCode="[$-40E]yyyy\.\ mmmm\ d\.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Tahoma"/>
      <family val="2"/>
    </font>
    <font>
      <sz val="10"/>
      <color indexed="13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FFFF00"/>
      <name val="Arial"/>
      <family val="2"/>
    </font>
    <font>
      <b/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5" borderId="0" applyNumberFormat="0" applyBorder="0" applyAlignment="0" applyProtection="0"/>
    <xf numFmtId="0" fontId="8" fillId="9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1" applyNumberFormat="0" applyAlignment="0" applyProtection="0"/>
    <xf numFmtId="0" fontId="0" fillId="22" borderId="7" applyNumberFormat="0" applyFont="0" applyAlignment="0" applyProtection="0"/>
    <xf numFmtId="0" fontId="16" fillId="6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5" fillId="0" borderId="0">
      <alignment horizontal="left"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2" borderId="7" applyNumberFormat="0" applyFont="0" applyAlignment="0" applyProtection="0"/>
    <xf numFmtId="0" fontId="17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0">
      <alignment/>
      <protection/>
    </xf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67" fontId="2" fillId="20" borderId="11" xfId="0" applyNumberFormat="1" applyFont="1" applyFill="1" applyBorder="1" applyAlignment="1">
      <alignment horizontal="center" vertical="center" textRotation="90" wrapText="1"/>
    </xf>
    <xf numFmtId="1" fontId="0" fillId="23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textRotation="90"/>
    </xf>
    <xf numFmtId="0" fontId="0" fillId="0" borderId="15" xfId="0" applyNumberFormat="1" applyFont="1" applyFill="1" applyBorder="1" applyAlignment="1">
      <alignment textRotation="90"/>
    </xf>
    <xf numFmtId="0" fontId="0" fillId="20" borderId="12" xfId="0" applyFont="1" applyFill="1" applyBorder="1" applyAlignment="1">
      <alignment horizontal="center" textRotation="90" wrapText="1"/>
    </xf>
    <xf numFmtId="0" fontId="0" fillId="23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textRotation="90"/>
    </xf>
    <xf numFmtId="0" fontId="0" fillId="0" borderId="16" xfId="0" applyNumberFormat="1" applyFont="1" applyFill="1" applyBorder="1" applyAlignment="1">
      <alignment textRotation="90"/>
    </xf>
    <xf numFmtId="0" fontId="0" fillId="23" borderId="11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13" xfId="0" applyNumberFormat="1" applyFont="1" applyFill="1" applyBorder="1" applyAlignment="1">
      <alignment horizontal="center" vertical="center"/>
    </xf>
    <xf numFmtId="0" fontId="0" fillId="23" borderId="18" xfId="0" applyNumberFormat="1" applyFont="1" applyFill="1" applyBorder="1" applyAlignment="1">
      <alignment horizontal="center" vertical="center"/>
    </xf>
    <xf numFmtId="0" fontId="0" fillId="2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7" fontId="0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67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vertical="center" wrapText="1"/>
    </xf>
    <xf numFmtId="167" fontId="24" fillId="24" borderId="12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vertical="center" wrapText="1"/>
    </xf>
    <xf numFmtId="0" fontId="0" fillId="24" borderId="15" xfId="82" applyFont="1" applyFill="1" applyBorder="1" applyAlignment="1" applyProtection="1">
      <alignment vertical="center" wrapText="1"/>
      <protection/>
    </xf>
    <xf numFmtId="0" fontId="0" fillId="24" borderId="18" xfId="82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67" fontId="2" fillId="0" borderId="18" xfId="0" applyNumberFormat="1" applyFont="1" applyFill="1" applyBorder="1" applyAlignment="1">
      <alignment horizontal="center" vertical="center" textRotation="90" wrapText="1"/>
    </xf>
    <xf numFmtId="167" fontId="2" fillId="23" borderId="18" xfId="0" applyNumberFormat="1" applyFont="1" applyFill="1" applyBorder="1" applyAlignment="1">
      <alignment horizontal="center" vertical="center" textRotation="90" wrapText="1"/>
    </xf>
    <xf numFmtId="14" fontId="0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7" fontId="0" fillId="0" borderId="2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7" fontId="0" fillId="0" borderId="20" xfId="0" applyNumberFormat="1" applyFont="1" applyFill="1" applyBorder="1" applyAlignment="1">
      <alignment horizontal="center" vertical="center"/>
    </xf>
    <xf numFmtId="167" fontId="0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textRotation="90"/>
    </xf>
    <xf numFmtId="0" fontId="0" fillId="23" borderId="25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/>
    </xf>
    <xf numFmtId="0" fontId="28" fillId="0" borderId="0" xfId="99">
      <alignment/>
      <protection/>
    </xf>
    <xf numFmtId="0" fontId="30" fillId="0" borderId="0" xfId="99" applyFont="1">
      <alignment/>
      <protection/>
    </xf>
    <xf numFmtId="0" fontId="28" fillId="25" borderId="11" xfId="99" applyFill="1" applyBorder="1">
      <alignment/>
      <protection/>
    </xf>
    <xf numFmtId="0" fontId="28" fillId="0" borderId="11" xfId="99" applyBorder="1">
      <alignment/>
      <protection/>
    </xf>
    <xf numFmtId="0" fontId="28" fillId="25" borderId="11" xfId="99" applyFill="1" applyBorder="1" applyAlignment="1">
      <alignment horizontal="center"/>
      <protection/>
    </xf>
    <xf numFmtId="0" fontId="28" fillId="0" borderId="11" xfId="99" applyFill="1" applyBorder="1">
      <alignment/>
      <protection/>
    </xf>
    <xf numFmtId="167" fontId="0" fillId="26" borderId="17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center" vertical="center"/>
    </xf>
    <xf numFmtId="167" fontId="0" fillId="26" borderId="17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textRotation="90"/>
    </xf>
    <xf numFmtId="0" fontId="0" fillId="23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 quotePrefix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27" borderId="17" xfId="0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vertical="center" wrapText="1"/>
    </xf>
    <xf numFmtId="0" fontId="0" fillId="27" borderId="18" xfId="82" applyFont="1" applyFill="1" applyBorder="1" applyAlignment="1" applyProtection="1">
      <alignment vertical="center" wrapText="1"/>
      <protection/>
    </xf>
    <xf numFmtId="167" fontId="24" fillId="27" borderId="12" xfId="0" applyNumberFormat="1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167" fontId="0" fillId="27" borderId="17" xfId="0" applyNumberFormat="1" applyFont="1" applyFill="1" applyBorder="1" applyAlignment="1">
      <alignment horizontal="center" vertical="center"/>
    </xf>
    <xf numFmtId="0" fontId="0" fillId="27" borderId="18" xfId="0" applyFont="1" applyFill="1" applyBorder="1" applyAlignment="1">
      <alignment horizontal="center" vertical="center"/>
    </xf>
    <xf numFmtId="167" fontId="0" fillId="27" borderId="17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167" fontId="0" fillId="27" borderId="12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/>
    </xf>
    <xf numFmtId="0" fontId="28" fillId="0" borderId="0" xfId="99" applyFill="1" applyBorder="1" applyAlignment="1">
      <alignment/>
      <protection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3" xfId="93"/>
    <cellStyle name="Normál 3 2" xfId="94"/>
    <cellStyle name="Normál 3 3" xfId="95"/>
    <cellStyle name="Normál 3_2011_osz_Magasacél" xfId="96"/>
    <cellStyle name="Normál 4" xfId="97"/>
    <cellStyle name="Normál 4 2" xfId="98"/>
    <cellStyle name="Normál 5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" xfId="109"/>
    <cellStyle name="Total" xfId="110"/>
    <cellStyle name="Warning Text" xfId="111"/>
    <cellStyle name="zabó É.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.pte.hu/ETR35/Viewer/IndexSafe?%24afe=Vmlld2VyL0luZGV4U2FmZQBwYXJhbWV0ZXJzAHN6ZW1pZHxCQUdWQUFQLlBURTtzemVydmV6b19pZHw3NDc1NzCglXjA5NrNJQ&amp;name=Hallgato_kurzus" TargetMode="External" /><Relationship Id="rId2" Type="http://schemas.openxmlformats.org/officeDocument/2006/relationships/hyperlink" Target="https://www.tr.pte.hu/ETR35/Viewer/IndexSafe?%24afe=Vmlld2VyL0luZGV4U2FmZQBwYXJhbWV0ZXJzAHN6ZW1pZHxIRU5XQUFQLlBURTtzemVydmV6b19pZHw3NDc1NzDc!BC16yunCg&amp;name=Hallgato_kurzus" TargetMode="External" /><Relationship Id="rId3" Type="http://schemas.openxmlformats.org/officeDocument/2006/relationships/hyperlink" Target="https://www.tr.pte.hu/ETR35/Viewer/IndexSafe?%24afe=Vmlld2VyL0luZGV4U2FmZQBwYXJhbWV0ZXJzAHN6ZW1pZHxIT0FXQUFQLlBURTtzemVydmV6b19pZHw3NDc1NzA!DwBEw2!shA&amp;name=Hallgato_kurzus" TargetMode="External" /><Relationship Id="rId4" Type="http://schemas.openxmlformats.org/officeDocument/2006/relationships/hyperlink" Target="https://www.tr.pte.hu/ETR35/Viewer/IndexSafe?%24afe=Vmlld2VyL0luZGV4U2FmZQBwYXJhbWV0ZXJzAHN6ZW1pZHxIT0tWQUJQLlBURTtzemVydmV6b19pZHw3NDc1NzCfvj10yGOMXg&amp;name=Hallgato_kurzus" TargetMode="External" /><Relationship Id="rId5" Type="http://schemas.openxmlformats.org/officeDocument/2006/relationships/hyperlink" Target="https://www.tr.pte.hu/ETR35/Viewer/IndexSafe?%24afe=Vmlld2VyL0luZGV4U2FmZQBwYXJhbWV0ZXJzAHN6ZW1pZHxKQURUQUFQLlBURTtzemVydmV6b19pZHw3NDc1NzBTxAuiOZpzeQ&amp;name=Hallgato_kurzus" TargetMode="External" /><Relationship Id="rId6" Type="http://schemas.openxmlformats.org/officeDocument/2006/relationships/hyperlink" Target="https://www.tr.pte.hu/ETR35/Viewer/IndexSafe?%24afe=Vmlld2VyL0luZGV4U2FmZQBwYXJhbWV0ZXJzAHN6ZW1pZHxKQVZXQUFQLlBURTtzemVydmV6b19pZHw3NDc1NzCFset2i1zFoQ&amp;name=Hallgato_kurzus" TargetMode="External" /><Relationship Id="rId7" Type="http://schemas.openxmlformats.org/officeDocument/2006/relationships/hyperlink" Target="https://www.tr.pte.hu/ETR35/Viewer/IndexSafe?%24afe=Vmlld2VyL0luZGV4U2FmZQBwYXJhbWV0ZXJzAHN6ZW1pZHxLRUVUQUJQLlBURTtzemVydmV6b19pZHw3NDc1NzA8ct4aNuDIkQ&amp;name=Hallgato_kurzus" TargetMode="External" /><Relationship Id="rId8" Type="http://schemas.openxmlformats.org/officeDocument/2006/relationships/hyperlink" Target="https://www.tr.pte.hu/ETR35/Viewer/IndexSafe?%24afe=Vmlld2VyL0luZGV4U2FmZQBwYXJhbWV0ZXJzAHN6ZW1pZHxLSUdVQUVQLlBURTtzemVydmV6b19pZHw3NDc1NzDeJNKL_GR57g&amp;name=Hallgato_kurzus" TargetMode="External" /><Relationship Id="rId9" Type="http://schemas.openxmlformats.org/officeDocument/2006/relationships/hyperlink" Target="https://www.tr.pte.hu/ETR35/Viewer/IndexSafe?%24afe=Vmlld2VyL0luZGV4U2FmZQBwYXJhbWV0ZXJzAHN6ZW1pZHxNRUJXQUFQLlBURTtzemVydmV6b19pZHw3NDc1NzCWHhQDmncT6Q&amp;name=Hallgato_kurzus" TargetMode="External" /><Relationship Id="rId10" Type="http://schemas.openxmlformats.org/officeDocument/2006/relationships/hyperlink" Target="https://www.tr.pte.hu/ETR35/Viewer/IndexSafe?%24afe=Vmlld2VyL0luZGV4U2FmZQBwYXJhbWV0ZXJzAHN6ZW1pZHxNRUdSQUFQLlBURTtzemVydmV6b19pZHw3NDc1NzCQc4BsTQ7SrQ&amp;name=Hallgato_kurzus" TargetMode="External" /><Relationship Id="rId11" Type="http://schemas.openxmlformats.org/officeDocument/2006/relationships/hyperlink" Target="https://www.tr.pte.hu/ETR35/Viewer/IndexSafe?%24afe=Vmlld2VyL0luZGV4U2FmZQBwYXJhbWV0ZXJzAHN6ZW1pZHxNT1ZVQUFQLlBURTtzemVydmV6b19pZHw3NDc1NzBFO0_jChBWNQ&amp;name=Hallgato_kurzus" TargetMode="External" /><Relationship Id="rId12" Type="http://schemas.openxmlformats.org/officeDocument/2006/relationships/hyperlink" Target="https://www.tr.pte.hu/ETR35/Viewer/IndexSafe?%24afe=Vmlld2VyL0luZGV4U2FmZQBwYXJhbWV0ZXJzAHN6ZW1pZHxNT0FXQUFQLlBURTtzemVydmV6b19pZHw3NDc1NzCPwPc5!Nn4hA&amp;name=Hallgato_kurzus" TargetMode="External" /><Relationship Id="rId13" Type="http://schemas.openxmlformats.org/officeDocument/2006/relationships/hyperlink" Target="https://www.tr.pte.hu/ETR35/Viewer/IndexSafe?%24afe=Vmlld2VyL0luZGV4U2FmZQBwYXJhbWV0ZXJzAHN6ZW1pZHxORVJXQUFQLlBURTtzemVydmV6b19pZHw3NDc1NzD_HmgrLGb32A&amp;name=Hallgato_kurzus" TargetMode="External" /><Relationship Id="rId14" Type="http://schemas.openxmlformats.org/officeDocument/2006/relationships/hyperlink" Target="https://www.tr.pte.hu/ETR35/Viewer/IndexSafe?%24afe=Vmlld2VyL0luZGV4U2FmZQBwYXJhbWV0ZXJzAHN6ZW1pZHxORUtXQUFQLlBURTtzemVydmV6b19pZHw3NDc1NzDUEQ3HZhgXsw&amp;name=Hallgato_kurzus" TargetMode="External" /><Relationship Id="rId15" Type="http://schemas.openxmlformats.org/officeDocument/2006/relationships/hyperlink" Target="https://www.tr.pte.hu/ETR35/Viewer/IndexSafe?%24afe=Vmlld2VyL0luZGV4U2FmZQBwYXJhbWV0ZXJzAHN6ZW1pZHxQRURXQUFQLlBURTtzemVydmV6b19pZHw3NDc1NzBYwivPTXUhdA&amp;name=Hallgato_kurzus" TargetMode="External" /><Relationship Id="rId16" Type="http://schemas.openxmlformats.org/officeDocument/2006/relationships/hyperlink" Target="https://www.tr.pte.hu/ETR35/Viewer/IndexSafe?%24afe=Vmlld2VyL0luZGV4U2FmZQBwYXJhbWV0ZXJzAHN6ZW1pZHxQT0pTQUJQLlBURTtzemVydmV6b19pZHw3NDc1NzC!8lhUxllTnw&amp;name=Hallgato_kurzus" TargetMode="External" /><Relationship Id="rId17" Type="http://schemas.openxmlformats.org/officeDocument/2006/relationships/hyperlink" Target="https://www.tr.pte.hu/ETR35/Viewer/IndexSafe?%24afe=Vmlld2VyL0luZGV4U2FmZQBwYXJhbWV0ZXJzAHN6ZW1pZHxQT1RWQUJQLlBURTtzemVydmV6b19pZHw3NDc1NzCIGSz3mvrdzg&amp;name=Hallgato_kurzus" TargetMode="External" /><Relationship Id="rId18" Type="http://schemas.openxmlformats.org/officeDocument/2006/relationships/hyperlink" Target="https://www.tr.pte.hu/ETR35/Viewer/IndexSafe?%24afe=Vmlld2VyL0luZGV4U2FmZQBwYXJhbWV0ZXJzAHN6ZW1pZHxSQUFWQUFULlBURTtzemVydmV6b19pZHw3NDc1NzAGuLrlep7i!A&amp;name=Hallgato_kurzus" TargetMode="External" /><Relationship Id="rId19" Type="http://schemas.openxmlformats.org/officeDocument/2006/relationships/hyperlink" Target="https://www.tr.pte.hu/ETR35/Viewer/IndexSafe?%24afe=Vmlld2VyL0luZGV4U2FmZQBwYXJhbWV0ZXJzAHN6ZW1pZHxTVEJXQUFQLlBURTtzemVydmV6b19pZHw3NDc1NzCGt3URP61RPg&amp;name=Hallgato_kurzus" TargetMode="External" /><Relationship Id="rId20" Type="http://schemas.openxmlformats.org/officeDocument/2006/relationships/hyperlink" Target="https://www.tr.pte.hu/ETR35/Viewer/IndexSafe?%24afe=Vmlld2VyL0luZGV4U2FmZQBwYXJhbWV0ZXJzAHN6ZW1pZHxTWktWQUJQLlBURTtzemVydmV6b19pZHw3NDc1NzApRnmr!GaREA&amp;name=Hallgato_kurzus" TargetMode="External" /><Relationship Id="rId21" Type="http://schemas.openxmlformats.org/officeDocument/2006/relationships/hyperlink" Target="https://www.tr.pte.hu/ETR35/Viewer/IndexSafe?%24afe=Vmlld2VyL0luZGV4U2FmZQBwYXJhbWV0ZXJzAHN6ZW1pZHxTWkxWQUJQLlBURTtzemVydmV6b19pZHw3NDc1NzBTavUW8010UQ&amp;name=Hallgato_kurzus" TargetMode="External" /><Relationship Id="rId22" Type="http://schemas.openxmlformats.org/officeDocument/2006/relationships/hyperlink" Target="https://www.tr.pte.hu/ETR35/Viewer/IndexSafe?%24afe=Vmlld2VyL0luZGV4U2FmZQBwYXJhbWV0ZXJzAHN6ZW1pZHxTWlBWQUNQLlBURTtzemVydmV6b19pZHw3NDc1NzDaY9GhQFA5lA&amp;name=Hallgato_kurzus" TargetMode="External" /><Relationship Id="rId23" Type="http://schemas.openxmlformats.org/officeDocument/2006/relationships/hyperlink" Target="https://www.tr.pte.hu/ETR35/Viewer/IndexSafe?%24afe=Vmlld2VyL0luZGV4U2FmZQBwYXJhbWV0ZXJzAHN6ZW1pZHxTWk1WQUJQLlBURTtzemVydmV6b19pZHw3NDc1NzDaGsCXd!lHTQ&amp;name=Hallgato_kurzus" TargetMode="External" /><Relationship Id="rId24" Type="http://schemas.openxmlformats.org/officeDocument/2006/relationships/hyperlink" Target="https://www.tr.pte.hu/ETR35/Viewer/IndexSafe?%24afe=Vmlld2VyL0luZGV4U2FmZQBwYXJhbWV0ZXJzAHN6ZW1pZHxTWkJXQUNQLlBURTtzemVydmV6b19pZHw3NDc1NzCCWlzFX42pXA&amp;name=Hallgato_kurzus" TargetMode="External" /><Relationship Id="rId25" Type="http://schemas.openxmlformats.org/officeDocument/2006/relationships/hyperlink" Target="https://www.tr.pte.hu/ETR35/Viewer/IndexSafe?%24afe=Vmlld2VyL0luZGV4U2FmZQBwYXJhbWV0ZXJzAHN6ZW1pZHxUT05WQUFQLlBURTtzemVydmV6b19pZHw3NDc1NzDhE3ZUNIEDDg&amp;name=Hallgato_kurzus" TargetMode="External" /><Relationship Id="rId26" Type="http://schemas.openxmlformats.org/officeDocument/2006/relationships/hyperlink" Target="https://www.tr.pte.hu/ETR35/Viewer/IndexSafe?%24afe=Vmlld2VyL0luZGV4U2FmZQBwYXJhbWV0ZXJzAHN6ZW1pZHxUT0xWQUFQLlBURTtzemVydmV6b19pZHw3NDc1NzCtWJSc4Hy87A&amp;name=Hallgato_kurzus" TargetMode="External" /><Relationship Id="rId27" Type="http://schemas.openxmlformats.org/officeDocument/2006/relationships/hyperlink" Target="https://www.tr.pte.hu/ETR35/Viewer/IndexSafe?%24afe=Vmlld2VyL0luZGV4U2FmZQBwYXJhbWV0ZXJzAHN6ZW1pZHxUT1RUQUFQLlBURTtzemVydmV6b19pZHw3NDc1NzDWwbgtSp0BhQ&amp;name=Hallgato_kurzus" TargetMode="External" /><Relationship Id="rId28" Type="http://schemas.openxmlformats.org/officeDocument/2006/relationships/hyperlink" Target="https://www.tr.pte.hu/ETR35/Viewer/IndexSafe?%24afe=Vmlld2VyL0luZGV4U2FmZQBwYXJhbWV0ZXJzAHN6ZW1pZHxWQUVXQUFQLlBURTtzemVydmV6b19pZHw3NDc1NzAfOE0Af7kTcQ&amp;name=Hallgato_kurzus" TargetMode="External" /><Relationship Id="rId29" Type="http://schemas.openxmlformats.org/officeDocument/2006/relationships/hyperlink" Target="https://www.tr.pte.hu/ETR35/Viewer/IndexSafe?%24afe=Vmlld2VyL0luZGV4U2FmZQBwYXJhbWV0ZXJzAHN6ZW1pZHxWSUFUQUFQLlBURTtzemVydmV6b19pZHw3NDc1NzCKW5zI7ZeyCA&amp;name=Hallgato_kurzus" TargetMode="External" /><Relationship Id="rId30" Type="http://schemas.openxmlformats.org/officeDocument/2006/relationships/hyperlink" Target="https://www.tr.pte.hu/ETR35/Viewer/IndexSafe?%24afe=Vmlld2VyL0luZGV4U2FmZQBwYXJhbWV0ZXJzAHN6ZW1pZHxaU0JVQUFQLlBURTtzemVydmV6b19pZHw3NDc1NzC_p5M0ZdCs7Q&amp;name=Hallgato_kurzus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0" zoomScaleNormal="80" zoomScaleSheetLayoutView="50" workbookViewId="0" topLeftCell="A1">
      <selection activeCell="P20" sqref="P20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14.8515625" style="0" customWidth="1"/>
    <col min="4" max="15" width="4.7109375" style="0" customWidth="1"/>
    <col min="16" max="16" width="6.00390625" style="0" customWidth="1"/>
    <col min="17" max="17" width="4.7109375" style="44" customWidth="1"/>
    <col min="18" max="19" width="4.7109375" style="0" customWidth="1"/>
    <col min="20" max="20" width="5.140625" style="0" customWidth="1"/>
    <col min="21" max="21" width="4.7109375" style="0" customWidth="1"/>
    <col min="22" max="22" width="4.7109375" style="14" hidden="1" customWidth="1"/>
    <col min="23" max="23" width="5.421875" style="14" hidden="1" customWidth="1"/>
    <col min="24" max="24" width="5.140625" style="0" customWidth="1"/>
    <col min="25" max="25" width="5.7109375" style="0" customWidth="1"/>
    <col min="26" max="26" width="21.8515625" style="0" customWidth="1"/>
    <col min="27" max="27" width="9.57421875" style="13" customWidth="1"/>
    <col min="28" max="28" width="12.00390625" style="13" customWidth="1"/>
    <col min="29" max="29" width="22.140625" style="13" customWidth="1"/>
    <col min="30" max="16384" width="9.140625" style="13" customWidth="1"/>
  </cols>
  <sheetData>
    <row r="1" spans="1:26" ht="26.25">
      <c r="A1" s="9" t="s">
        <v>42</v>
      </c>
      <c r="B1" s="1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3"/>
      <c r="U1" s="2"/>
      <c r="V1" s="15"/>
      <c r="W1" s="15"/>
      <c r="X1" s="4"/>
      <c r="Y1" s="4"/>
      <c r="Z1" s="4"/>
    </row>
    <row r="2" spans="1:26" ht="12.75" customHeight="1" thickBot="1">
      <c r="A2" s="1"/>
      <c r="B2" s="1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4"/>
      <c r="R2" s="5"/>
      <c r="S2" s="4"/>
      <c r="T2" s="5"/>
      <c r="U2" s="4"/>
      <c r="V2" s="8"/>
      <c r="W2" s="8"/>
      <c r="X2" s="10"/>
      <c r="Y2" s="10"/>
      <c r="Z2" s="10"/>
    </row>
    <row r="3" spans="1:26" ht="13.5" customHeight="1" thickBot="1">
      <c r="A3" s="109" t="s">
        <v>0</v>
      </c>
      <c r="B3" s="112" t="s">
        <v>1</v>
      </c>
      <c r="C3" s="115" t="s">
        <v>2</v>
      </c>
      <c r="D3" s="118" t="s">
        <v>3</v>
      </c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20"/>
      <c r="P3" s="120"/>
      <c r="Q3" s="120"/>
      <c r="R3" s="120"/>
      <c r="S3" s="120"/>
      <c r="T3" s="120"/>
      <c r="U3" s="121"/>
      <c r="V3" s="122"/>
      <c r="W3" s="122"/>
      <c r="X3" s="122"/>
      <c r="Y3" s="122"/>
      <c r="Z3" s="123"/>
    </row>
    <row r="4" spans="1:26" ht="113.25">
      <c r="A4" s="110"/>
      <c r="B4" s="113"/>
      <c r="C4" s="116"/>
      <c r="D4" s="70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12" t="s">
        <v>22</v>
      </c>
      <c r="N4" s="83" t="s">
        <v>158</v>
      </c>
      <c r="O4" s="18" t="s">
        <v>4</v>
      </c>
      <c r="P4" s="19" t="s">
        <v>41</v>
      </c>
      <c r="Q4" s="18" t="s">
        <v>5</v>
      </c>
      <c r="R4" s="24" t="s">
        <v>7</v>
      </c>
      <c r="S4" s="18" t="s">
        <v>9</v>
      </c>
      <c r="T4" s="20" t="s">
        <v>10</v>
      </c>
      <c r="U4" s="21" t="s">
        <v>23</v>
      </c>
      <c r="V4" s="23" t="s">
        <v>25</v>
      </c>
      <c r="W4" s="23" t="s">
        <v>24</v>
      </c>
      <c r="X4" s="16" t="s">
        <v>8</v>
      </c>
      <c r="Y4" s="16" t="s">
        <v>26</v>
      </c>
      <c r="Z4" s="57" t="s">
        <v>6</v>
      </c>
    </row>
    <row r="5" spans="1:26" ht="12.75" customHeight="1" thickBot="1">
      <c r="A5" s="111"/>
      <c r="B5" s="114"/>
      <c r="C5" s="117"/>
      <c r="D5" s="71">
        <v>2.5</v>
      </c>
      <c r="E5" s="25">
        <v>2.5</v>
      </c>
      <c r="F5" s="25">
        <v>2.5</v>
      </c>
      <c r="G5" s="25">
        <v>2.5</v>
      </c>
      <c r="H5" s="25">
        <v>2.5</v>
      </c>
      <c r="I5" s="25">
        <v>2.5</v>
      </c>
      <c r="J5" s="25">
        <v>2.5</v>
      </c>
      <c r="K5" s="25">
        <v>2.5</v>
      </c>
      <c r="L5" s="25">
        <v>2.5</v>
      </c>
      <c r="M5" s="26">
        <v>2.5</v>
      </c>
      <c r="N5" s="84">
        <v>4</v>
      </c>
      <c r="O5" s="27">
        <v>25</v>
      </c>
      <c r="P5" s="28">
        <v>25</v>
      </c>
      <c r="Q5" s="27">
        <v>25</v>
      </c>
      <c r="R5" s="29">
        <v>25</v>
      </c>
      <c r="S5" s="27">
        <v>25</v>
      </c>
      <c r="T5" s="30">
        <v>25</v>
      </c>
      <c r="U5" s="22">
        <v>100</v>
      </c>
      <c r="V5" s="31"/>
      <c r="W5" s="31"/>
      <c r="X5" s="17">
        <v>100</v>
      </c>
      <c r="Y5" s="17"/>
      <c r="Z5" s="58"/>
    </row>
    <row r="6" spans="1:28" s="41" customFormat="1" ht="15" customHeight="1">
      <c r="A6" s="49">
        <v>1</v>
      </c>
      <c r="B6" s="50" t="s">
        <v>43</v>
      </c>
      <c r="C6" s="51" t="s">
        <v>66</v>
      </c>
      <c r="D6" s="48">
        <v>2.5</v>
      </c>
      <c r="E6" s="46">
        <v>2</v>
      </c>
      <c r="F6" s="32">
        <v>2.5</v>
      </c>
      <c r="G6" s="32">
        <v>2.5</v>
      </c>
      <c r="H6" s="32">
        <v>2.5</v>
      </c>
      <c r="I6" s="32">
        <v>1</v>
      </c>
      <c r="J6" s="32">
        <v>1</v>
      </c>
      <c r="K6" s="32">
        <v>2.5</v>
      </c>
      <c r="L6" s="32">
        <v>2.5</v>
      </c>
      <c r="M6" s="32"/>
      <c r="N6" s="85">
        <v>1</v>
      </c>
      <c r="O6" s="34">
        <v>19.8</v>
      </c>
      <c r="P6" s="35"/>
      <c r="Q6" s="43">
        <v>18.8</v>
      </c>
      <c r="R6" s="33"/>
      <c r="S6" s="36">
        <v>7</v>
      </c>
      <c r="T6" s="35"/>
      <c r="U6" s="37">
        <f>SUM(D6:M6)*1.07+N6+O6+Q6+S6</f>
        <v>66.93</v>
      </c>
      <c r="V6" s="32"/>
      <c r="W6" s="32"/>
      <c r="X6" s="37">
        <f>U6</f>
        <v>66.93</v>
      </c>
      <c r="Y6" s="11"/>
      <c r="Z6" s="59" t="s">
        <v>160</v>
      </c>
      <c r="AB6" s="41" t="s">
        <v>166</v>
      </c>
    </row>
    <row r="7" spans="1:28" s="41" customFormat="1" ht="15" customHeight="1">
      <c r="A7" s="36">
        <f>A6+1</f>
        <v>2</v>
      </c>
      <c r="B7" s="47" t="s">
        <v>44</v>
      </c>
      <c r="C7" s="52" t="s">
        <v>67</v>
      </c>
      <c r="D7" s="48">
        <v>2.5</v>
      </c>
      <c r="E7" s="46">
        <v>0.5</v>
      </c>
      <c r="F7" s="32">
        <v>0</v>
      </c>
      <c r="G7" s="32">
        <v>2.5</v>
      </c>
      <c r="H7" s="32">
        <v>1.2</v>
      </c>
      <c r="I7" s="32">
        <v>0.5</v>
      </c>
      <c r="J7" s="32">
        <v>2.5</v>
      </c>
      <c r="K7" s="32">
        <v>1.5</v>
      </c>
      <c r="L7" s="32">
        <v>2.5</v>
      </c>
      <c r="M7" s="32"/>
      <c r="N7" s="85">
        <v>3.5</v>
      </c>
      <c r="O7" s="79">
        <v>9.3</v>
      </c>
      <c r="P7" s="107">
        <v>15.8</v>
      </c>
      <c r="Q7" s="43">
        <v>13.2</v>
      </c>
      <c r="R7" s="38"/>
      <c r="S7" s="34">
        <v>7</v>
      </c>
      <c r="T7" s="35"/>
      <c r="U7" s="37">
        <f>SUM(D7:M7)*1.07+N7+P7+Q7+S7</f>
        <v>54.159000000000006</v>
      </c>
      <c r="V7" s="32"/>
      <c r="W7" s="32"/>
      <c r="X7" s="37">
        <f aca="true" t="shared" si="0" ref="X7:X36">U7</f>
        <v>54.159000000000006</v>
      </c>
      <c r="Y7" s="11"/>
      <c r="Z7" s="59" t="s">
        <v>160</v>
      </c>
      <c r="AB7" s="41" t="s">
        <v>167</v>
      </c>
    </row>
    <row r="8" spans="1:28" s="41" customFormat="1" ht="15" customHeight="1">
      <c r="A8" s="36">
        <f aca="true" t="shared" si="1" ref="A8:A36">A7+1</f>
        <v>3</v>
      </c>
      <c r="B8" s="47" t="s">
        <v>45</v>
      </c>
      <c r="C8" s="52" t="s">
        <v>68</v>
      </c>
      <c r="D8" s="48">
        <v>2.5</v>
      </c>
      <c r="E8" s="46">
        <v>2.5</v>
      </c>
      <c r="F8" s="32"/>
      <c r="G8" s="32">
        <v>2.5</v>
      </c>
      <c r="H8" s="32">
        <v>2.4</v>
      </c>
      <c r="I8" s="32">
        <v>2.5</v>
      </c>
      <c r="J8" s="32">
        <v>1</v>
      </c>
      <c r="K8" s="32">
        <v>2.5</v>
      </c>
      <c r="L8" s="32">
        <v>2.5</v>
      </c>
      <c r="M8" s="32"/>
      <c r="N8" s="85">
        <v>1</v>
      </c>
      <c r="O8" s="34">
        <v>19.8</v>
      </c>
      <c r="P8" s="35"/>
      <c r="Q8" s="43">
        <v>21.5</v>
      </c>
      <c r="R8" s="33"/>
      <c r="S8" s="36">
        <v>6</v>
      </c>
      <c r="T8" s="35"/>
      <c r="U8" s="37">
        <f>SUM(D8:M8)*1.07+N8+O8+Q8+S8</f>
        <v>67.988</v>
      </c>
      <c r="V8" s="32"/>
      <c r="W8" s="32"/>
      <c r="X8" s="37">
        <f t="shared" si="0"/>
        <v>67.988</v>
      </c>
      <c r="Y8" s="11"/>
      <c r="Z8" s="59" t="s">
        <v>160</v>
      </c>
      <c r="AB8" s="41" t="s">
        <v>168</v>
      </c>
    </row>
    <row r="9" spans="1:28" s="41" customFormat="1" ht="15" customHeight="1">
      <c r="A9" s="36">
        <f t="shared" si="1"/>
        <v>4</v>
      </c>
      <c r="B9" s="47" t="s">
        <v>46</v>
      </c>
      <c r="C9" s="52" t="s">
        <v>69</v>
      </c>
      <c r="D9" s="48">
        <v>1.5</v>
      </c>
      <c r="E9" s="46">
        <v>0.5</v>
      </c>
      <c r="F9" s="32">
        <v>0</v>
      </c>
      <c r="G9" s="32">
        <v>0</v>
      </c>
      <c r="H9" s="32">
        <v>2.5</v>
      </c>
      <c r="I9" s="32">
        <v>2</v>
      </c>
      <c r="J9" s="32">
        <v>1</v>
      </c>
      <c r="K9" s="88">
        <v>2</v>
      </c>
      <c r="L9" s="32">
        <v>2.5</v>
      </c>
      <c r="M9" s="32"/>
      <c r="N9" s="85">
        <v>3</v>
      </c>
      <c r="O9" s="34">
        <v>17.8</v>
      </c>
      <c r="P9" s="35"/>
      <c r="Q9" s="43">
        <v>12.5</v>
      </c>
      <c r="R9" s="33"/>
      <c r="S9" s="36">
        <v>21</v>
      </c>
      <c r="T9" s="35"/>
      <c r="U9" s="37">
        <f>SUM(D9:M9)*1.07+N9+O9+Q9+S9</f>
        <v>67.14</v>
      </c>
      <c r="V9" s="32"/>
      <c r="W9" s="32"/>
      <c r="X9" s="37">
        <f t="shared" si="0"/>
        <v>67.14</v>
      </c>
      <c r="Y9" s="11"/>
      <c r="Z9" s="59" t="s">
        <v>160</v>
      </c>
      <c r="AB9" s="41" t="s">
        <v>169</v>
      </c>
    </row>
    <row r="10" spans="1:26" s="41" customFormat="1" ht="15" customHeight="1">
      <c r="A10" s="36">
        <v>5</v>
      </c>
      <c r="B10" s="47" t="s">
        <v>12</v>
      </c>
      <c r="C10" s="52" t="s">
        <v>11</v>
      </c>
      <c r="D10" s="48">
        <v>2.5</v>
      </c>
      <c r="E10" s="46"/>
      <c r="F10" s="32">
        <v>2.5</v>
      </c>
      <c r="G10" s="32">
        <v>2.5</v>
      </c>
      <c r="H10" s="32">
        <v>1.7</v>
      </c>
      <c r="I10" s="32">
        <v>0</v>
      </c>
      <c r="J10" s="32"/>
      <c r="K10" s="32">
        <v>2</v>
      </c>
      <c r="L10" s="32"/>
      <c r="M10" s="32"/>
      <c r="N10" s="85"/>
      <c r="O10" s="79">
        <v>9.9</v>
      </c>
      <c r="P10" s="107">
        <v>15.8</v>
      </c>
      <c r="Q10" s="43">
        <v>15.3</v>
      </c>
      <c r="R10" s="33"/>
      <c r="S10" s="36">
        <v>15</v>
      </c>
      <c r="T10" s="35"/>
      <c r="U10" s="37">
        <f>SUM(D10:M10)*1.07+N10+P10+Q10+S10</f>
        <v>58.084</v>
      </c>
      <c r="V10" s="32"/>
      <c r="W10" s="32"/>
      <c r="X10" s="37">
        <f t="shared" si="0"/>
        <v>58.084</v>
      </c>
      <c r="Y10" s="11"/>
      <c r="Z10" s="59" t="s">
        <v>160</v>
      </c>
    </row>
    <row r="11" spans="1:26" s="41" customFormat="1" ht="15" customHeight="1">
      <c r="A11" s="36">
        <v>6</v>
      </c>
      <c r="B11" s="47" t="s">
        <v>47</v>
      </c>
      <c r="C11" s="52" t="s">
        <v>70</v>
      </c>
      <c r="D11" s="48">
        <v>1</v>
      </c>
      <c r="E11" s="46">
        <v>0.5</v>
      </c>
      <c r="F11" s="45">
        <v>1.25</v>
      </c>
      <c r="G11" s="32">
        <v>2.5</v>
      </c>
      <c r="H11" s="32">
        <v>1.6</v>
      </c>
      <c r="I11" s="32">
        <v>1.5</v>
      </c>
      <c r="J11" s="32">
        <v>2.5</v>
      </c>
      <c r="K11" s="32">
        <v>2</v>
      </c>
      <c r="L11" s="32">
        <v>2.5</v>
      </c>
      <c r="M11" s="32"/>
      <c r="N11" s="85">
        <v>3.5</v>
      </c>
      <c r="O11" s="79">
        <v>9.3</v>
      </c>
      <c r="P11" s="107">
        <v>15.8</v>
      </c>
      <c r="Q11" s="82">
        <v>2.1</v>
      </c>
      <c r="R11" s="33">
        <v>18.8</v>
      </c>
      <c r="S11" s="36">
        <v>9</v>
      </c>
      <c r="T11" s="35"/>
      <c r="U11" s="37">
        <f>SUM(D11:M11)*1.07+N11+P11+R11+S11</f>
        <v>63.5245</v>
      </c>
      <c r="V11" s="32"/>
      <c r="W11" s="32"/>
      <c r="X11" s="37">
        <f t="shared" si="0"/>
        <v>63.5245</v>
      </c>
      <c r="Y11" s="11"/>
      <c r="Z11" s="59" t="s">
        <v>160</v>
      </c>
    </row>
    <row r="12" spans="1:26" s="41" customFormat="1" ht="15" customHeight="1">
      <c r="A12" s="36">
        <f t="shared" si="1"/>
        <v>7</v>
      </c>
      <c r="B12" s="47" t="s">
        <v>48</v>
      </c>
      <c r="C12" s="52" t="s">
        <v>71</v>
      </c>
      <c r="D12" s="48">
        <v>2.5</v>
      </c>
      <c r="E12" s="46">
        <v>2.5</v>
      </c>
      <c r="F12" s="45">
        <v>1.25</v>
      </c>
      <c r="G12" s="32">
        <v>2.5</v>
      </c>
      <c r="H12" s="32">
        <v>2.4</v>
      </c>
      <c r="I12" s="32">
        <v>2</v>
      </c>
      <c r="J12" s="32">
        <v>1</v>
      </c>
      <c r="K12" s="32">
        <v>2.5</v>
      </c>
      <c r="L12" s="32">
        <v>2</v>
      </c>
      <c r="M12" s="32"/>
      <c r="N12" s="85">
        <v>3.5</v>
      </c>
      <c r="O12" s="34">
        <v>21.2</v>
      </c>
      <c r="P12" s="35"/>
      <c r="Q12" s="43">
        <v>20.9</v>
      </c>
      <c r="R12" s="33"/>
      <c r="S12" s="36">
        <v>5</v>
      </c>
      <c r="T12" s="35"/>
      <c r="U12" s="37">
        <f>SUM(D12:M12)*1.07+N12+O12+Q12+S12</f>
        <v>70.5555</v>
      </c>
      <c r="V12" s="32"/>
      <c r="W12" s="32"/>
      <c r="X12" s="37">
        <f t="shared" si="0"/>
        <v>70.5555</v>
      </c>
      <c r="Y12" s="11"/>
      <c r="Z12" s="59" t="s">
        <v>160</v>
      </c>
    </row>
    <row r="13" spans="1:26" s="41" customFormat="1" ht="15" customHeight="1">
      <c r="A13" s="36">
        <v>8</v>
      </c>
      <c r="B13" s="47" t="s">
        <v>28</v>
      </c>
      <c r="C13" s="52" t="s">
        <v>33</v>
      </c>
      <c r="D13" s="48">
        <v>2.5</v>
      </c>
      <c r="E13" s="46">
        <v>2</v>
      </c>
      <c r="F13" s="32">
        <v>2.5</v>
      </c>
      <c r="G13" s="32">
        <v>1.5</v>
      </c>
      <c r="H13" s="32">
        <v>2.3</v>
      </c>
      <c r="I13" s="32">
        <v>2.5</v>
      </c>
      <c r="J13" s="32">
        <v>2.5</v>
      </c>
      <c r="K13" s="32">
        <v>2.5</v>
      </c>
      <c r="L13" s="32">
        <v>2.5</v>
      </c>
      <c r="M13" s="32"/>
      <c r="N13" s="85">
        <v>3.5</v>
      </c>
      <c r="O13" s="87">
        <v>12</v>
      </c>
      <c r="P13" s="35"/>
      <c r="Q13" s="43">
        <v>18.1</v>
      </c>
      <c r="R13" s="33"/>
      <c r="S13" s="36">
        <v>9</v>
      </c>
      <c r="T13" s="35"/>
      <c r="U13" s="37">
        <f>SUM(D13:M13)*1.07+N13+O13+Q13+S13</f>
        <v>64.856</v>
      </c>
      <c r="V13" s="32"/>
      <c r="W13" s="32"/>
      <c r="X13" s="37">
        <f t="shared" si="0"/>
        <v>64.856</v>
      </c>
      <c r="Y13" s="11"/>
      <c r="Z13" s="59" t="s">
        <v>160</v>
      </c>
    </row>
    <row r="14" spans="1:26" s="41" customFormat="1" ht="15" customHeight="1">
      <c r="A14" s="36">
        <v>9</v>
      </c>
      <c r="B14" s="47" t="s">
        <v>49</v>
      </c>
      <c r="C14" s="52" t="s">
        <v>72</v>
      </c>
      <c r="D14" s="48">
        <v>1.5</v>
      </c>
      <c r="E14" s="46">
        <v>0.5</v>
      </c>
      <c r="F14" s="32">
        <v>0</v>
      </c>
      <c r="G14" s="32">
        <v>2.5</v>
      </c>
      <c r="H14" s="32">
        <v>2.4</v>
      </c>
      <c r="I14" s="32">
        <v>0.5</v>
      </c>
      <c r="J14" s="32">
        <v>2.5</v>
      </c>
      <c r="K14" s="32">
        <v>2.5</v>
      </c>
      <c r="L14" s="32">
        <v>2.5</v>
      </c>
      <c r="M14" s="32"/>
      <c r="N14" s="85">
        <v>5</v>
      </c>
      <c r="O14" s="34">
        <v>18.5</v>
      </c>
      <c r="P14" s="35"/>
      <c r="Q14" s="43">
        <v>12.5</v>
      </c>
      <c r="R14" s="33"/>
      <c r="S14" s="36">
        <v>21</v>
      </c>
      <c r="T14" s="35"/>
      <c r="U14" s="37">
        <f>SUM(D14:M14)*1.07+N14+O14+Q14+S14</f>
        <v>72.943</v>
      </c>
      <c r="V14" s="32"/>
      <c r="W14" s="32"/>
      <c r="X14" s="37">
        <f t="shared" si="0"/>
        <v>72.943</v>
      </c>
      <c r="Y14" s="11">
        <v>4</v>
      </c>
      <c r="Z14" s="59" t="s">
        <v>160</v>
      </c>
    </row>
    <row r="15" spans="1:26" s="41" customFormat="1" ht="15" customHeight="1">
      <c r="A15" s="89">
        <v>10</v>
      </c>
      <c r="B15" s="90" t="s">
        <v>50</v>
      </c>
      <c r="C15" s="91" t="s">
        <v>73</v>
      </c>
      <c r="D15" s="92">
        <v>0.5</v>
      </c>
      <c r="E15" s="93"/>
      <c r="F15" s="94"/>
      <c r="G15" s="94">
        <v>0</v>
      </c>
      <c r="H15" s="94">
        <v>1.5</v>
      </c>
      <c r="I15" s="94"/>
      <c r="J15" s="94"/>
      <c r="K15" s="94"/>
      <c r="L15" s="94"/>
      <c r="M15" s="94"/>
      <c r="N15" s="95"/>
      <c r="O15" s="96">
        <v>5.3</v>
      </c>
      <c r="P15" s="97"/>
      <c r="Q15" s="98"/>
      <c r="R15" s="99"/>
      <c r="S15" s="96"/>
      <c r="T15" s="97"/>
      <c r="U15" s="100">
        <f>SUM(D15:M15)*1.07+N15+P15+Q15+S15</f>
        <v>2.14</v>
      </c>
      <c r="V15" s="94"/>
      <c r="W15" s="94"/>
      <c r="X15" s="100">
        <f t="shared" si="0"/>
        <v>2.14</v>
      </c>
      <c r="Y15" s="101"/>
      <c r="Z15" s="102" t="s">
        <v>159</v>
      </c>
    </row>
    <row r="16" spans="1:26" s="41" customFormat="1" ht="15" customHeight="1">
      <c r="A16" s="36">
        <f t="shared" si="1"/>
        <v>11</v>
      </c>
      <c r="B16" s="47" t="s">
        <v>39</v>
      </c>
      <c r="C16" s="52" t="s">
        <v>40</v>
      </c>
      <c r="D16" s="48">
        <v>2.5</v>
      </c>
      <c r="E16" s="46">
        <v>2</v>
      </c>
      <c r="F16" s="32">
        <v>0</v>
      </c>
      <c r="G16" s="32">
        <v>2.5</v>
      </c>
      <c r="H16" s="32">
        <v>2.4</v>
      </c>
      <c r="I16" s="32">
        <v>1</v>
      </c>
      <c r="J16" s="32">
        <v>2.5</v>
      </c>
      <c r="K16" s="32">
        <v>2.5</v>
      </c>
      <c r="L16" s="32">
        <v>2.5</v>
      </c>
      <c r="M16" s="32"/>
      <c r="N16" s="85">
        <v>3.5</v>
      </c>
      <c r="O16" s="34">
        <v>19.2</v>
      </c>
      <c r="P16" s="35"/>
      <c r="Q16" s="43">
        <v>20.2</v>
      </c>
      <c r="R16" s="38"/>
      <c r="S16" s="34">
        <v>8</v>
      </c>
      <c r="T16" s="35"/>
      <c r="U16" s="37">
        <f>SUM(D16:M16)*1.07+N16+O16+Q16+S16</f>
        <v>70.053</v>
      </c>
      <c r="V16" s="32"/>
      <c r="W16" s="32"/>
      <c r="X16" s="37">
        <f t="shared" si="0"/>
        <v>70.053</v>
      </c>
      <c r="Y16" s="11"/>
      <c r="Z16" s="59" t="s">
        <v>160</v>
      </c>
    </row>
    <row r="17" spans="1:26" s="41" customFormat="1" ht="15" customHeight="1">
      <c r="A17" s="36">
        <f t="shared" si="1"/>
        <v>12</v>
      </c>
      <c r="B17" s="47" t="s">
        <v>51</v>
      </c>
      <c r="C17" s="52" t="s">
        <v>74</v>
      </c>
      <c r="D17" s="48">
        <v>2.5</v>
      </c>
      <c r="E17" s="46">
        <v>0.5</v>
      </c>
      <c r="F17" s="32">
        <v>0</v>
      </c>
      <c r="G17" s="32">
        <v>1.5</v>
      </c>
      <c r="H17" s="32">
        <v>2.1</v>
      </c>
      <c r="I17" s="32">
        <v>0.5</v>
      </c>
      <c r="J17" s="32">
        <v>2.5</v>
      </c>
      <c r="K17" s="32">
        <v>2</v>
      </c>
      <c r="L17" s="32">
        <v>2.5</v>
      </c>
      <c r="M17" s="32"/>
      <c r="N17" s="85">
        <v>3</v>
      </c>
      <c r="O17" s="79">
        <v>10.6</v>
      </c>
      <c r="P17" s="35">
        <v>22.5</v>
      </c>
      <c r="Q17" s="82">
        <v>9.7</v>
      </c>
      <c r="R17" s="33">
        <v>18.8</v>
      </c>
      <c r="S17" s="36">
        <v>7</v>
      </c>
      <c r="T17" s="35"/>
      <c r="U17" s="37">
        <f>SUM(D17:M17)*1.07+N17+P17+R17+S17</f>
        <v>66.387</v>
      </c>
      <c r="V17" s="32"/>
      <c r="W17" s="32"/>
      <c r="X17" s="37">
        <f t="shared" si="0"/>
        <v>66.387</v>
      </c>
      <c r="Y17" s="11"/>
      <c r="Z17" s="59" t="s">
        <v>160</v>
      </c>
    </row>
    <row r="18" spans="1:26" s="41" customFormat="1" ht="15" customHeight="1">
      <c r="A18" s="36">
        <v>13</v>
      </c>
      <c r="B18" s="47" t="s">
        <v>52</v>
      </c>
      <c r="C18" s="52" t="s">
        <v>75</v>
      </c>
      <c r="D18" s="48">
        <v>1.5</v>
      </c>
      <c r="E18" s="46">
        <v>2.5</v>
      </c>
      <c r="F18" s="32">
        <v>0</v>
      </c>
      <c r="G18" s="32">
        <v>0.5</v>
      </c>
      <c r="H18" s="32">
        <v>2.3</v>
      </c>
      <c r="I18" s="32">
        <v>1</v>
      </c>
      <c r="J18" s="32">
        <v>2.5</v>
      </c>
      <c r="K18" s="32">
        <v>2</v>
      </c>
      <c r="L18" s="32">
        <v>2.5</v>
      </c>
      <c r="M18" s="32"/>
      <c r="N18" s="85">
        <v>3.5</v>
      </c>
      <c r="O18" s="34">
        <v>14.5</v>
      </c>
      <c r="P18" s="35"/>
      <c r="Q18" s="82">
        <v>9</v>
      </c>
      <c r="R18" s="33">
        <v>13.2</v>
      </c>
      <c r="S18" s="34">
        <v>15</v>
      </c>
      <c r="T18" s="35"/>
      <c r="U18" s="37">
        <f>SUM(D18:M18)*1.07+N18+O18+R18+S18</f>
        <v>62.036</v>
      </c>
      <c r="V18" s="32"/>
      <c r="W18" s="32"/>
      <c r="X18" s="37">
        <f t="shared" si="0"/>
        <v>62.036</v>
      </c>
      <c r="Y18" s="11"/>
      <c r="Z18" s="59" t="s">
        <v>160</v>
      </c>
    </row>
    <row r="19" spans="1:26" s="41" customFormat="1" ht="15" customHeight="1">
      <c r="A19" s="36">
        <f>A18+1</f>
        <v>14</v>
      </c>
      <c r="B19" s="47" t="s">
        <v>53</v>
      </c>
      <c r="C19" s="52" t="s">
        <v>76</v>
      </c>
      <c r="D19" s="48">
        <v>0.5</v>
      </c>
      <c r="E19" s="46">
        <v>2</v>
      </c>
      <c r="F19" s="32">
        <v>0</v>
      </c>
      <c r="G19" s="32">
        <v>2</v>
      </c>
      <c r="H19" s="32">
        <v>2.4</v>
      </c>
      <c r="I19" s="32">
        <v>1</v>
      </c>
      <c r="J19" s="32">
        <v>2.5</v>
      </c>
      <c r="K19" s="32">
        <v>2</v>
      </c>
      <c r="L19" s="32">
        <v>2</v>
      </c>
      <c r="M19" s="32"/>
      <c r="N19" s="85">
        <v>3</v>
      </c>
      <c r="O19" s="34">
        <v>14.5</v>
      </c>
      <c r="P19" s="35"/>
      <c r="Q19" s="82">
        <v>8.3</v>
      </c>
      <c r="R19" s="33">
        <v>22.6</v>
      </c>
      <c r="S19" s="36">
        <v>8</v>
      </c>
      <c r="T19" s="35"/>
      <c r="U19" s="37">
        <f>SUM(D19:M19)*1.07+N19+O19+R19+S19</f>
        <v>63.508</v>
      </c>
      <c r="V19" s="32"/>
      <c r="W19" s="32"/>
      <c r="X19" s="37">
        <f t="shared" si="0"/>
        <v>63.508</v>
      </c>
      <c r="Y19" s="11"/>
      <c r="Z19" s="59" t="s">
        <v>160</v>
      </c>
    </row>
    <row r="20" spans="1:26" s="41" customFormat="1" ht="15" customHeight="1">
      <c r="A20" s="36">
        <f t="shared" si="1"/>
        <v>15</v>
      </c>
      <c r="B20" s="47" t="s">
        <v>54</v>
      </c>
      <c r="C20" s="52" t="s">
        <v>77</v>
      </c>
      <c r="D20" s="48">
        <v>0.5</v>
      </c>
      <c r="E20" s="46">
        <v>0.5</v>
      </c>
      <c r="F20" s="32">
        <v>2</v>
      </c>
      <c r="G20" s="32">
        <v>0</v>
      </c>
      <c r="H20" s="32">
        <v>2</v>
      </c>
      <c r="I20" s="32">
        <v>0</v>
      </c>
      <c r="J20" s="32">
        <v>2.5</v>
      </c>
      <c r="K20" s="32">
        <v>2</v>
      </c>
      <c r="L20" s="32">
        <v>2.5</v>
      </c>
      <c r="M20" s="32"/>
      <c r="N20" s="85">
        <v>3</v>
      </c>
      <c r="O20" s="79">
        <v>9.2</v>
      </c>
      <c r="P20" s="108">
        <v>4</v>
      </c>
      <c r="Q20" s="43">
        <v>13.2</v>
      </c>
      <c r="R20" s="33"/>
      <c r="S20" s="34">
        <v>17</v>
      </c>
      <c r="T20" s="35"/>
      <c r="U20" s="37">
        <f>SUM(D20:M20)*1.07+N20+P20+Q20+S20</f>
        <v>50.04</v>
      </c>
      <c r="V20" s="32"/>
      <c r="W20" s="32"/>
      <c r="X20" s="37">
        <f t="shared" si="0"/>
        <v>50.04</v>
      </c>
      <c r="Y20" s="11"/>
      <c r="Z20" s="59" t="s">
        <v>160</v>
      </c>
    </row>
    <row r="21" spans="1:26" s="41" customFormat="1" ht="15" customHeight="1">
      <c r="A21" s="36">
        <f t="shared" si="1"/>
        <v>16</v>
      </c>
      <c r="B21" s="47" t="s">
        <v>29</v>
      </c>
      <c r="C21" s="52" t="s">
        <v>34</v>
      </c>
      <c r="D21" s="48">
        <v>0.5</v>
      </c>
      <c r="E21" s="46">
        <v>2.5</v>
      </c>
      <c r="F21" s="32">
        <v>2.5</v>
      </c>
      <c r="G21" s="80">
        <v>2.5</v>
      </c>
      <c r="H21" s="80">
        <v>2.1</v>
      </c>
      <c r="I21" s="32">
        <v>0.5</v>
      </c>
      <c r="J21" s="32">
        <v>2</v>
      </c>
      <c r="K21" s="32">
        <v>2.5</v>
      </c>
      <c r="L21" s="32">
        <v>2.5</v>
      </c>
      <c r="M21" s="32"/>
      <c r="N21" s="85">
        <v>2</v>
      </c>
      <c r="O21" s="34">
        <v>25</v>
      </c>
      <c r="P21" s="35"/>
      <c r="Q21" s="43">
        <v>21.9</v>
      </c>
      <c r="R21" s="33"/>
      <c r="S21" s="34">
        <v>10</v>
      </c>
      <c r="T21" s="35"/>
      <c r="U21" s="37">
        <f>SUM(D21:M21)*1.07+N21+O21+Q21+S21</f>
        <v>77.732</v>
      </c>
      <c r="V21" s="32"/>
      <c r="W21" s="32"/>
      <c r="X21" s="37">
        <f t="shared" si="0"/>
        <v>77.732</v>
      </c>
      <c r="Y21" s="11">
        <v>4</v>
      </c>
      <c r="Z21" s="35" t="s">
        <v>160</v>
      </c>
    </row>
    <row r="22" spans="1:26" s="41" customFormat="1" ht="15" customHeight="1">
      <c r="A22" s="36">
        <v>17</v>
      </c>
      <c r="B22" s="47" t="s">
        <v>55</v>
      </c>
      <c r="C22" s="52" t="s">
        <v>78</v>
      </c>
      <c r="D22" s="48"/>
      <c r="E22" s="46">
        <v>1</v>
      </c>
      <c r="F22" s="32">
        <v>0</v>
      </c>
      <c r="G22" s="32">
        <v>2.5</v>
      </c>
      <c r="H22" s="32">
        <v>2.3</v>
      </c>
      <c r="I22" s="32">
        <v>0.5</v>
      </c>
      <c r="J22" s="32">
        <v>2</v>
      </c>
      <c r="K22" s="32">
        <v>2.5</v>
      </c>
      <c r="L22" s="32">
        <v>2.5</v>
      </c>
      <c r="M22" s="32"/>
      <c r="N22" s="85">
        <v>3.5</v>
      </c>
      <c r="O22" s="34">
        <v>13.2</v>
      </c>
      <c r="P22" s="35"/>
      <c r="Q22" s="43">
        <v>20.2</v>
      </c>
      <c r="R22" s="33"/>
      <c r="S22" s="34">
        <v>7</v>
      </c>
      <c r="T22" s="35"/>
      <c r="U22" s="37">
        <f>SUM(D22:M22)*1.07+N22+O22+Q22+S22</f>
        <v>58.131</v>
      </c>
      <c r="V22" s="32"/>
      <c r="W22" s="32"/>
      <c r="X22" s="37">
        <f t="shared" si="0"/>
        <v>58.131</v>
      </c>
      <c r="Y22" s="11"/>
      <c r="Z22" s="35" t="s">
        <v>160</v>
      </c>
    </row>
    <row r="23" spans="1:26" s="41" customFormat="1" ht="15" customHeight="1">
      <c r="A23" s="36">
        <f>A22+1</f>
        <v>18</v>
      </c>
      <c r="B23" s="47" t="s">
        <v>56</v>
      </c>
      <c r="C23" s="52" t="s">
        <v>79</v>
      </c>
      <c r="D23" s="48">
        <v>2.5</v>
      </c>
      <c r="E23" s="46">
        <v>1</v>
      </c>
      <c r="F23" s="32">
        <v>0</v>
      </c>
      <c r="G23" s="32">
        <v>0.5</v>
      </c>
      <c r="H23" s="32">
        <v>1.7</v>
      </c>
      <c r="I23" s="32">
        <v>0</v>
      </c>
      <c r="J23" s="32">
        <v>2.5</v>
      </c>
      <c r="K23" s="32">
        <v>2</v>
      </c>
      <c r="L23" s="32">
        <v>2.5</v>
      </c>
      <c r="M23" s="32"/>
      <c r="N23" s="85">
        <v>3</v>
      </c>
      <c r="O23" s="79">
        <v>9.9</v>
      </c>
      <c r="P23" s="35">
        <v>23.8</v>
      </c>
      <c r="Q23" s="82">
        <v>10.4</v>
      </c>
      <c r="R23" s="33">
        <v>10.5</v>
      </c>
      <c r="S23" s="34">
        <v>17</v>
      </c>
      <c r="T23" s="35"/>
      <c r="U23" s="37">
        <f>SUM(D23:M23)*1.07+N23+P23+R23+S23</f>
        <v>67.889</v>
      </c>
      <c r="V23" s="32"/>
      <c r="W23" s="32"/>
      <c r="X23" s="37">
        <f t="shared" si="0"/>
        <v>67.889</v>
      </c>
      <c r="Y23" s="11"/>
      <c r="Z23" s="35" t="s">
        <v>160</v>
      </c>
    </row>
    <row r="24" spans="1:26" s="41" customFormat="1" ht="15" customHeight="1">
      <c r="A24" s="36">
        <f t="shared" si="1"/>
        <v>19</v>
      </c>
      <c r="B24" s="47" t="s">
        <v>57</v>
      </c>
      <c r="C24" s="52" t="s">
        <v>80</v>
      </c>
      <c r="D24" s="48">
        <v>2.5</v>
      </c>
      <c r="E24" s="46">
        <v>0.5</v>
      </c>
      <c r="F24" s="32">
        <v>2.5</v>
      </c>
      <c r="G24" s="32">
        <v>2</v>
      </c>
      <c r="H24" s="32">
        <v>1.2</v>
      </c>
      <c r="I24" s="32">
        <v>2</v>
      </c>
      <c r="J24" s="32">
        <v>2.5</v>
      </c>
      <c r="K24" s="32">
        <v>2.5</v>
      </c>
      <c r="L24" s="32">
        <v>2.5</v>
      </c>
      <c r="M24" s="32"/>
      <c r="N24" s="85">
        <v>3</v>
      </c>
      <c r="O24" s="34">
        <v>18.5</v>
      </c>
      <c r="P24" s="35"/>
      <c r="Q24" s="81">
        <v>16.7</v>
      </c>
      <c r="R24" s="33"/>
      <c r="S24" s="36">
        <v>22</v>
      </c>
      <c r="T24" s="35"/>
      <c r="U24" s="37">
        <f>SUM(D24:M24)*1.07+N24+O24+Q24+S24</f>
        <v>79.674</v>
      </c>
      <c r="V24" s="32"/>
      <c r="W24" s="32"/>
      <c r="X24" s="37">
        <f t="shared" si="0"/>
        <v>79.674</v>
      </c>
      <c r="Y24" s="11">
        <v>4</v>
      </c>
      <c r="Z24" s="35" t="s">
        <v>160</v>
      </c>
    </row>
    <row r="25" spans="1:26" s="41" customFormat="1" ht="15" customHeight="1">
      <c r="A25" s="36">
        <f t="shared" si="1"/>
        <v>20</v>
      </c>
      <c r="B25" s="47" t="s">
        <v>58</v>
      </c>
      <c r="C25" s="52" t="s">
        <v>81</v>
      </c>
      <c r="D25" s="48">
        <v>1.5</v>
      </c>
      <c r="E25" s="46">
        <v>1</v>
      </c>
      <c r="F25" s="32">
        <v>1.25</v>
      </c>
      <c r="G25" s="32">
        <v>1</v>
      </c>
      <c r="H25" s="32">
        <v>2</v>
      </c>
      <c r="I25" s="32">
        <v>0</v>
      </c>
      <c r="J25" s="32">
        <v>0</v>
      </c>
      <c r="K25" s="32">
        <v>2.5</v>
      </c>
      <c r="L25" s="32">
        <v>2.5</v>
      </c>
      <c r="M25" s="32"/>
      <c r="N25" s="85">
        <v>3</v>
      </c>
      <c r="O25" s="34">
        <v>18.5</v>
      </c>
      <c r="P25" s="35"/>
      <c r="Q25" s="82"/>
      <c r="R25" s="33">
        <v>20.5</v>
      </c>
      <c r="S25" s="36">
        <v>7</v>
      </c>
      <c r="T25" s="35"/>
      <c r="U25" s="37">
        <f>SUM(D25:M25)*1.07+N25+O25+R25+S25</f>
        <v>61.572500000000005</v>
      </c>
      <c r="V25" s="32"/>
      <c r="W25" s="32"/>
      <c r="X25" s="37">
        <f t="shared" si="0"/>
        <v>61.572500000000005</v>
      </c>
      <c r="Y25" s="11"/>
      <c r="Z25" s="35" t="s">
        <v>160</v>
      </c>
    </row>
    <row r="26" spans="1:26" s="41" customFormat="1" ht="15" customHeight="1">
      <c r="A26" s="36">
        <v>21</v>
      </c>
      <c r="B26" s="47" t="s">
        <v>30</v>
      </c>
      <c r="C26" s="52" t="s">
        <v>35</v>
      </c>
      <c r="D26" s="48">
        <v>1.5</v>
      </c>
      <c r="E26" s="46">
        <v>2</v>
      </c>
      <c r="F26" s="72">
        <v>1.25</v>
      </c>
      <c r="G26" s="32">
        <v>0</v>
      </c>
      <c r="H26" s="32">
        <v>2.4</v>
      </c>
      <c r="I26" s="32">
        <v>0.5</v>
      </c>
      <c r="J26" s="32">
        <v>2.5</v>
      </c>
      <c r="K26" s="32">
        <v>2.5</v>
      </c>
      <c r="L26" s="32">
        <v>2.5</v>
      </c>
      <c r="M26" s="32"/>
      <c r="N26" s="85">
        <v>3</v>
      </c>
      <c r="O26" s="34">
        <v>14.5</v>
      </c>
      <c r="P26" s="35"/>
      <c r="Q26" s="43">
        <v>19.5</v>
      </c>
      <c r="R26" s="33"/>
      <c r="S26" s="36">
        <v>9</v>
      </c>
      <c r="T26" s="35"/>
      <c r="U26" s="37">
        <f>SUM(D26:M26)*1.07+N26+O26+Q26+S26</f>
        <v>62.210499999999996</v>
      </c>
      <c r="V26" s="32"/>
      <c r="W26" s="32"/>
      <c r="X26" s="37">
        <f t="shared" si="0"/>
        <v>62.210499999999996</v>
      </c>
      <c r="Y26" s="11"/>
      <c r="Z26" s="35" t="s">
        <v>160</v>
      </c>
    </row>
    <row r="27" spans="1:26" s="41" customFormat="1" ht="15" customHeight="1">
      <c r="A27" s="36">
        <f>A26+1</f>
        <v>22</v>
      </c>
      <c r="B27" s="47" t="s">
        <v>59</v>
      </c>
      <c r="C27" s="52" t="s">
        <v>82</v>
      </c>
      <c r="D27" s="48">
        <v>1.5</v>
      </c>
      <c r="E27" s="46">
        <v>2.5</v>
      </c>
      <c r="F27" s="32">
        <v>0</v>
      </c>
      <c r="G27" s="32"/>
      <c r="H27" s="32">
        <v>2.1</v>
      </c>
      <c r="I27" s="32">
        <v>1.5</v>
      </c>
      <c r="J27" s="32"/>
      <c r="K27" s="32">
        <v>2</v>
      </c>
      <c r="L27" s="32"/>
      <c r="M27" s="32"/>
      <c r="N27" s="85">
        <v>1</v>
      </c>
      <c r="O27" s="34">
        <v>14.5</v>
      </c>
      <c r="P27" s="35"/>
      <c r="Q27" s="43">
        <v>13.2</v>
      </c>
      <c r="R27" s="33"/>
      <c r="S27" s="36">
        <v>15</v>
      </c>
      <c r="T27" s="35"/>
      <c r="U27" s="37">
        <f>SUM(D27:M27)*1.07+N27+O27+Q27+S27</f>
        <v>53.971999999999994</v>
      </c>
      <c r="V27" s="32"/>
      <c r="W27" s="32"/>
      <c r="X27" s="37">
        <f t="shared" si="0"/>
        <v>53.971999999999994</v>
      </c>
      <c r="Y27" s="11"/>
      <c r="Z27" s="35" t="s">
        <v>160</v>
      </c>
    </row>
    <row r="28" spans="1:26" s="41" customFormat="1" ht="15" customHeight="1">
      <c r="A28" s="36">
        <f t="shared" si="1"/>
        <v>23</v>
      </c>
      <c r="B28" s="47" t="s">
        <v>60</v>
      </c>
      <c r="C28" s="52" t="s">
        <v>83</v>
      </c>
      <c r="D28" s="48">
        <v>0.5</v>
      </c>
      <c r="E28" s="46">
        <v>2</v>
      </c>
      <c r="F28" s="32">
        <v>2.5</v>
      </c>
      <c r="G28" s="32">
        <v>0</v>
      </c>
      <c r="H28" s="32">
        <v>2.5</v>
      </c>
      <c r="I28" s="32">
        <v>1</v>
      </c>
      <c r="J28" s="32">
        <v>1.5</v>
      </c>
      <c r="K28" s="32">
        <v>2.5</v>
      </c>
      <c r="L28" s="32">
        <v>2.5</v>
      </c>
      <c r="M28" s="32"/>
      <c r="N28" s="85">
        <v>1</v>
      </c>
      <c r="O28" s="34">
        <v>17.2</v>
      </c>
      <c r="P28" s="35"/>
      <c r="Q28" s="43">
        <v>12.5</v>
      </c>
      <c r="R28" s="33"/>
      <c r="S28" s="34">
        <v>8</v>
      </c>
      <c r="T28" s="35"/>
      <c r="U28" s="37">
        <f>SUM(D28:M28)*1.07+N28+O28+Q28+S28</f>
        <v>54.75</v>
      </c>
      <c r="V28" s="32"/>
      <c r="W28" s="32"/>
      <c r="X28" s="37">
        <f t="shared" si="0"/>
        <v>54.75</v>
      </c>
      <c r="Y28" s="11"/>
      <c r="Z28" s="35" t="s">
        <v>160</v>
      </c>
    </row>
    <row r="29" spans="1:26" s="41" customFormat="1" ht="15" customHeight="1">
      <c r="A29" s="36">
        <f t="shared" si="1"/>
        <v>24</v>
      </c>
      <c r="B29" s="47" t="s">
        <v>61</v>
      </c>
      <c r="C29" s="52" t="s">
        <v>84</v>
      </c>
      <c r="D29" s="48">
        <v>1.5</v>
      </c>
      <c r="E29" s="46">
        <v>1.5</v>
      </c>
      <c r="F29" s="32">
        <v>0</v>
      </c>
      <c r="G29" s="32">
        <v>0</v>
      </c>
      <c r="H29" s="32">
        <v>2.3</v>
      </c>
      <c r="I29" s="32">
        <v>1.7</v>
      </c>
      <c r="J29" s="32">
        <v>2.5</v>
      </c>
      <c r="K29" s="32">
        <v>2</v>
      </c>
      <c r="L29" s="32">
        <v>2</v>
      </c>
      <c r="M29" s="32"/>
      <c r="N29" s="85">
        <v>1</v>
      </c>
      <c r="O29" s="79">
        <v>10.6</v>
      </c>
      <c r="P29" s="35">
        <v>10.6</v>
      </c>
      <c r="Q29" s="82">
        <v>9.7</v>
      </c>
      <c r="R29" s="33">
        <v>18</v>
      </c>
      <c r="S29" s="34">
        <v>15</v>
      </c>
      <c r="T29" s="35"/>
      <c r="U29" s="37">
        <f>SUM(D29:M29)*1.07+N29+P29+R29+S29</f>
        <v>59.045</v>
      </c>
      <c r="V29" s="32"/>
      <c r="W29" s="32"/>
      <c r="X29" s="37">
        <f t="shared" si="0"/>
        <v>59.045</v>
      </c>
      <c r="Y29" s="11"/>
      <c r="Z29" s="35" t="s">
        <v>160</v>
      </c>
    </row>
    <row r="30" spans="1:26" s="41" customFormat="1" ht="15" customHeight="1">
      <c r="A30" s="36">
        <v>25</v>
      </c>
      <c r="B30" s="47" t="s">
        <v>62</v>
      </c>
      <c r="C30" s="52" t="s">
        <v>85</v>
      </c>
      <c r="D30" s="48">
        <v>0.5</v>
      </c>
      <c r="E30" s="46">
        <v>0.5</v>
      </c>
      <c r="F30" s="32">
        <v>0</v>
      </c>
      <c r="G30" s="32">
        <v>0.5</v>
      </c>
      <c r="H30" s="32">
        <v>2</v>
      </c>
      <c r="I30" s="32">
        <v>1</v>
      </c>
      <c r="J30" s="32">
        <v>0</v>
      </c>
      <c r="K30" s="32">
        <v>2</v>
      </c>
      <c r="L30" s="32">
        <v>2.5</v>
      </c>
      <c r="M30" s="32"/>
      <c r="N30" s="85">
        <v>1</v>
      </c>
      <c r="O30" s="79">
        <v>6.6</v>
      </c>
      <c r="P30" s="35">
        <v>17.2</v>
      </c>
      <c r="Q30" s="82">
        <v>5.6</v>
      </c>
      <c r="R30" s="33">
        <v>18.8</v>
      </c>
      <c r="S30" s="36">
        <v>8</v>
      </c>
      <c r="T30" s="35"/>
      <c r="U30" s="37">
        <f>SUM(D30:M30)*1.07+N30+P30+R30+S30</f>
        <v>54.629999999999995</v>
      </c>
      <c r="V30" s="32"/>
      <c r="W30" s="32"/>
      <c r="X30" s="37">
        <f t="shared" si="0"/>
        <v>54.629999999999995</v>
      </c>
      <c r="Y30" s="11"/>
      <c r="Z30" s="35" t="s">
        <v>160</v>
      </c>
    </row>
    <row r="31" spans="1:26" s="41" customFormat="1" ht="15" customHeight="1">
      <c r="A31" s="36">
        <f>A30+1</f>
        <v>26</v>
      </c>
      <c r="B31" s="47" t="s">
        <v>63</v>
      </c>
      <c r="C31" s="52" t="s">
        <v>86</v>
      </c>
      <c r="D31" s="48">
        <v>2.5</v>
      </c>
      <c r="E31" s="46">
        <v>1.5</v>
      </c>
      <c r="F31" s="32">
        <v>2.5</v>
      </c>
      <c r="G31" s="32">
        <v>2</v>
      </c>
      <c r="H31" s="32">
        <v>2.3</v>
      </c>
      <c r="I31" s="32">
        <v>1.5</v>
      </c>
      <c r="J31" s="32">
        <v>2.5</v>
      </c>
      <c r="K31" s="32">
        <v>2.5</v>
      </c>
      <c r="L31" s="32">
        <v>2.5</v>
      </c>
      <c r="M31" s="32"/>
      <c r="N31" s="85">
        <v>3</v>
      </c>
      <c r="O31" s="34">
        <v>17.2</v>
      </c>
      <c r="P31" s="35"/>
      <c r="Q31" s="43">
        <v>19.5</v>
      </c>
      <c r="R31" s="33"/>
      <c r="S31" s="34">
        <v>21</v>
      </c>
      <c r="T31" s="35"/>
      <c r="U31" s="37">
        <f>SUM(D31:M31)*1.07+N31+O31+Q31+S31</f>
        <v>81.886</v>
      </c>
      <c r="V31" s="32"/>
      <c r="W31" s="32"/>
      <c r="X31" s="37">
        <f t="shared" si="0"/>
        <v>81.886</v>
      </c>
      <c r="Y31" s="11">
        <v>4</v>
      </c>
      <c r="Z31" s="35" t="s">
        <v>160</v>
      </c>
    </row>
    <row r="32" spans="1:26" s="41" customFormat="1" ht="15" customHeight="1">
      <c r="A32" s="89">
        <f t="shared" si="1"/>
        <v>27</v>
      </c>
      <c r="B32" s="90" t="s">
        <v>31</v>
      </c>
      <c r="C32" s="91" t="s">
        <v>36</v>
      </c>
      <c r="D32" s="92">
        <v>0</v>
      </c>
      <c r="E32" s="93"/>
      <c r="F32" s="94">
        <v>0</v>
      </c>
      <c r="G32" s="94"/>
      <c r="H32" s="94">
        <v>2.4</v>
      </c>
      <c r="I32" s="94"/>
      <c r="J32" s="94"/>
      <c r="K32" s="94"/>
      <c r="L32" s="94"/>
      <c r="M32" s="94"/>
      <c r="N32" s="95"/>
      <c r="O32" s="96">
        <v>9.2</v>
      </c>
      <c r="P32" s="97"/>
      <c r="Q32" s="98">
        <v>9</v>
      </c>
      <c r="R32" s="99"/>
      <c r="S32" s="96">
        <v>3</v>
      </c>
      <c r="T32" s="97"/>
      <c r="U32" s="100">
        <f>SUM(D32:M32)*1.07+N32+P32+R32+S32</f>
        <v>5.568</v>
      </c>
      <c r="V32" s="94"/>
      <c r="W32" s="94"/>
      <c r="X32" s="100">
        <f t="shared" si="0"/>
        <v>5.568</v>
      </c>
      <c r="Y32" s="101"/>
      <c r="Z32" s="102" t="s">
        <v>159</v>
      </c>
    </row>
    <row r="33" spans="1:26" s="41" customFormat="1" ht="15" customHeight="1">
      <c r="A33" s="36">
        <f t="shared" si="1"/>
        <v>28</v>
      </c>
      <c r="B33" s="47" t="s">
        <v>64</v>
      </c>
      <c r="C33" s="52" t="s">
        <v>87</v>
      </c>
      <c r="D33" s="48">
        <v>2.5</v>
      </c>
      <c r="E33" s="46">
        <v>2</v>
      </c>
      <c r="F33" s="32">
        <v>0</v>
      </c>
      <c r="G33" s="32">
        <v>1.5</v>
      </c>
      <c r="H33" s="32">
        <v>2</v>
      </c>
      <c r="I33" s="32">
        <v>1.3</v>
      </c>
      <c r="J33" s="32">
        <v>2.5</v>
      </c>
      <c r="K33" s="32">
        <v>2.5</v>
      </c>
      <c r="L33" s="32">
        <v>2.5</v>
      </c>
      <c r="M33" s="32"/>
      <c r="N33" s="85">
        <v>1</v>
      </c>
      <c r="O33" s="34">
        <v>11.9</v>
      </c>
      <c r="P33" s="35"/>
      <c r="Q33" s="43">
        <v>16.7</v>
      </c>
      <c r="R33" s="33"/>
      <c r="S33" s="34">
        <v>21</v>
      </c>
      <c r="T33" s="35"/>
      <c r="U33" s="37">
        <f>SUM(D33:M33)*1.07+N33+P33+Q33+S33</f>
        <v>56.676</v>
      </c>
      <c r="V33" s="32"/>
      <c r="W33" s="32"/>
      <c r="X33" s="37">
        <f t="shared" si="0"/>
        <v>56.676</v>
      </c>
      <c r="Y33" s="11"/>
      <c r="Z33" s="35" t="s">
        <v>160</v>
      </c>
    </row>
    <row r="34" spans="1:26" s="41" customFormat="1" ht="15" customHeight="1">
      <c r="A34" s="36">
        <v>29</v>
      </c>
      <c r="B34" s="47" t="s">
        <v>65</v>
      </c>
      <c r="C34" s="52" t="s">
        <v>88</v>
      </c>
      <c r="D34" s="48"/>
      <c r="E34" s="46">
        <v>2</v>
      </c>
      <c r="F34" s="32">
        <v>2.5</v>
      </c>
      <c r="G34" s="32">
        <v>2.5</v>
      </c>
      <c r="H34" s="32">
        <v>2.3</v>
      </c>
      <c r="I34" s="32">
        <v>0.5</v>
      </c>
      <c r="J34" s="32">
        <v>0</v>
      </c>
      <c r="K34" s="32">
        <v>2</v>
      </c>
      <c r="L34" s="32">
        <v>2.5</v>
      </c>
      <c r="M34" s="32"/>
      <c r="N34" s="85">
        <v>1</v>
      </c>
      <c r="O34" s="34">
        <v>19.2</v>
      </c>
      <c r="P34" s="35"/>
      <c r="Q34" s="43">
        <v>13.9</v>
      </c>
      <c r="R34" s="33"/>
      <c r="S34" s="36">
        <v>4</v>
      </c>
      <c r="T34" s="35"/>
      <c r="U34" s="37">
        <f>SUM(D34:M34)*1.07+N34+O34+Q34+S34</f>
        <v>53.401</v>
      </c>
      <c r="V34" s="32"/>
      <c r="W34" s="32"/>
      <c r="X34" s="37">
        <f t="shared" si="0"/>
        <v>53.401</v>
      </c>
      <c r="Y34" s="11"/>
      <c r="Z34" s="35" t="s">
        <v>160</v>
      </c>
    </row>
    <row r="35" spans="1:26" s="41" customFormat="1" ht="15" customHeight="1">
      <c r="A35" s="36">
        <f>A34+1</f>
        <v>30</v>
      </c>
      <c r="B35" s="47" t="s">
        <v>38</v>
      </c>
      <c r="C35" s="52" t="s">
        <v>89</v>
      </c>
      <c r="D35" s="48"/>
      <c r="E35" s="46">
        <v>0</v>
      </c>
      <c r="F35" s="32"/>
      <c r="G35" s="32">
        <v>0.5</v>
      </c>
      <c r="H35" s="32"/>
      <c r="I35" s="32">
        <v>0.5</v>
      </c>
      <c r="J35" s="32">
        <v>0</v>
      </c>
      <c r="K35" s="32">
        <v>2.5</v>
      </c>
      <c r="L35" s="32">
        <v>2</v>
      </c>
      <c r="M35" s="32"/>
      <c r="N35" s="85">
        <v>1.5</v>
      </c>
      <c r="O35" s="34">
        <v>17.8</v>
      </c>
      <c r="P35" s="35"/>
      <c r="Q35" s="82">
        <v>11.1</v>
      </c>
      <c r="R35" s="33">
        <v>16.7</v>
      </c>
      <c r="S35" s="36">
        <v>9</v>
      </c>
      <c r="T35" s="35"/>
      <c r="U35" s="37">
        <f>SUM(D35:M35)*1.07+N35+O35+R35+S35</f>
        <v>50.885000000000005</v>
      </c>
      <c r="V35" s="32"/>
      <c r="W35" s="32"/>
      <c r="X35" s="37">
        <f t="shared" si="0"/>
        <v>50.885000000000005</v>
      </c>
      <c r="Y35" s="11"/>
      <c r="Z35" s="35" t="s">
        <v>160</v>
      </c>
    </row>
    <row r="36" spans="1:26" s="41" customFormat="1" ht="15" customHeight="1">
      <c r="A36" s="36">
        <f t="shared" si="1"/>
        <v>31</v>
      </c>
      <c r="B36" s="42"/>
      <c r="C36" s="53"/>
      <c r="D36" s="46"/>
      <c r="E36" s="46"/>
      <c r="F36" s="32"/>
      <c r="G36" s="32"/>
      <c r="H36" s="32"/>
      <c r="I36" s="32"/>
      <c r="J36" s="32"/>
      <c r="K36" s="32"/>
      <c r="L36" s="32"/>
      <c r="M36" s="32"/>
      <c r="N36" s="85"/>
      <c r="O36" s="34"/>
      <c r="P36" s="35"/>
      <c r="Q36" s="43"/>
      <c r="R36" s="33"/>
      <c r="S36" s="36"/>
      <c r="T36" s="35"/>
      <c r="U36" s="37">
        <f>SUM(D36:M36)*1.07+N36+O36+Q36+S36</f>
        <v>0</v>
      </c>
      <c r="V36" s="32"/>
      <c r="W36" s="32"/>
      <c r="X36" s="37">
        <f t="shared" si="0"/>
        <v>0</v>
      </c>
      <c r="Y36" s="11"/>
      <c r="Z36" s="60"/>
    </row>
    <row r="37" spans="1:26" s="41" customFormat="1" ht="15" customHeight="1" thickBot="1">
      <c r="A37" s="54">
        <v>32</v>
      </c>
      <c r="B37" s="55"/>
      <c r="C37" s="56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86"/>
      <c r="O37" s="64"/>
      <c r="P37" s="65"/>
      <c r="Q37" s="66"/>
      <c r="R37" s="63"/>
      <c r="S37" s="54"/>
      <c r="T37" s="65"/>
      <c r="U37" s="37">
        <f>SUM(D37:M37)*1.07+N37+O37+Q37+S37</f>
        <v>0</v>
      </c>
      <c r="V37" s="62"/>
      <c r="W37" s="62"/>
      <c r="X37" s="67">
        <f>U37</f>
        <v>0</v>
      </c>
      <c r="Y37" s="68"/>
      <c r="Z37" s="69"/>
    </row>
  </sheetData>
  <sheetProtection/>
  <autoFilter ref="A1:AD37"/>
  <mergeCells count="5">
    <mergeCell ref="A3:A5"/>
    <mergeCell ref="B3:B5"/>
    <mergeCell ref="C3:C5"/>
    <mergeCell ref="D3:T3"/>
    <mergeCell ref="U3:Z3"/>
  </mergeCells>
  <hyperlinks>
    <hyperlink ref="C6" r:id="rId1" display="https://www.tr.pte.hu/ETR35/Viewer/IndexSafe?%24afe=Vmlld2VyL0luZGV4U2FmZQBwYXJhbWV0ZXJzAHN6ZW1pZHxCQUdWQUFQLlBURTtzemVydmV6b19pZHw3NDc1NzCglXjA5NrNJQ&amp;name=Hallgato_kurzus"/>
    <hyperlink ref="C7" r:id="rId2" display="https://www.tr.pte.hu/ETR35/Viewer/IndexSafe?%24afe=Vmlld2VyL0luZGV4U2FmZQBwYXJhbWV0ZXJzAHN6ZW1pZHxIRU5XQUFQLlBURTtzemVydmV6b19pZHw3NDc1NzDc!BC16yunCg&amp;name=Hallgato_kurzus"/>
    <hyperlink ref="C8" r:id="rId3" display="https://www.tr.pte.hu/ETR35/Viewer/IndexSafe?%24afe=Vmlld2VyL0luZGV4U2FmZQBwYXJhbWV0ZXJzAHN6ZW1pZHxIT0FXQUFQLlBURTtzemVydmV6b19pZHw3NDc1NzA!DwBEw2!shA&amp;name=Hallgato_kurzus"/>
    <hyperlink ref="C9" r:id="rId4" display="https://www.tr.pte.hu/ETR35/Viewer/IndexSafe?%24afe=Vmlld2VyL0luZGV4U2FmZQBwYXJhbWV0ZXJzAHN6ZW1pZHxIT0tWQUJQLlBURTtzemVydmV6b19pZHw3NDc1NzCfvj10yGOMXg&amp;name=Hallgato_kurzus"/>
    <hyperlink ref="C10" r:id="rId5" display="https://www.tr.pte.hu/ETR35/Viewer/IndexSafe?%24afe=Vmlld2VyL0luZGV4U2FmZQBwYXJhbWV0ZXJzAHN6ZW1pZHxKQURUQUFQLlBURTtzemVydmV6b19pZHw3NDc1NzBTxAuiOZpzeQ&amp;name=Hallgato_kurzus"/>
    <hyperlink ref="C11" r:id="rId6" display="https://www.tr.pte.hu/ETR35/Viewer/IndexSafe?%24afe=Vmlld2VyL0luZGV4U2FmZQBwYXJhbWV0ZXJzAHN6ZW1pZHxKQVZXQUFQLlBURTtzemVydmV6b19pZHw3NDc1NzCFset2i1zFoQ&amp;name=Hallgato_kurzus"/>
    <hyperlink ref="C12" r:id="rId7" display="https://www.tr.pte.hu/ETR35/Viewer/IndexSafe?%24afe=Vmlld2VyL0luZGV4U2FmZQBwYXJhbWV0ZXJzAHN6ZW1pZHxLRUVUQUJQLlBURTtzemVydmV6b19pZHw3NDc1NzA8ct4aNuDIkQ&amp;name=Hallgato_kurzus"/>
    <hyperlink ref="C13" r:id="rId8" display="https://www.tr.pte.hu/ETR35/Viewer/IndexSafe?%24afe=Vmlld2VyL0luZGV4U2FmZQBwYXJhbWV0ZXJzAHN6ZW1pZHxLSUdVQUVQLlBURTtzemVydmV6b19pZHw3NDc1NzDeJNKL_GR57g&amp;name=Hallgato_kurzus"/>
    <hyperlink ref="C14" r:id="rId9" display="https://www.tr.pte.hu/ETR35/Viewer/IndexSafe?%24afe=Vmlld2VyL0luZGV4U2FmZQBwYXJhbWV0ZXJzAHN6ZW1pZHxNRUJXQUFQLlBURTtzemVydmV6b19pZHw3NDc1NzCWHhQDmncT6Q&amp;name=Hallgato_kurzus"/>
    <hyperlink ref="C15" r:id="rId10" display="https://www.tr.pte.hu/ETR35/Viewer/IndexSafe?%24afe=Vmlld2VyL0luZGV4U2FmZQBwYXJhbWV0ZXJzAHN6ZW1pZHxNRUdSQUFQLlBURTtzemVydmV6b19pZHw3NDc1NzCQc4BsTQ7SrQ&amp;name=Hallgato_kurzus"/>
    <hyperlink ref="C16" r:id="rId11" display="https://www.tr.pte.hu/ETR35/Viewer/IndexSafe?%24afe=Vmlld2VyL0luZGV4U2FmZQBwYXJhbWV0ZXJzAHN6ZW1pZHxNT1ZVQUFQLlBURTtzemVydmV6b19pZHw3NDc1NzBFO0_jChBWNQ&amp;name=Hallgato_kurzus"/>
    <hyperlink ref="C17" r:id="rId12" display="https://www.tr.pte.hu/ETR35/Viewer/IndexSafe?%24afe=Vmlld2VyL0luZGV4U2FmZQBwYXJhbWV0ZXJzAHN6ZW1pZHxNT0FXQUFQLlBURTtzemVydmV6b19pZHw3NDc1NzCPwPc5!Nn4hA&amp;name=Hallgato_kurzus"/>
    <hyperlink ref="C18" r:id="rId13" display="https://www.tr.pte.hu/ETR35/Viewer/IndexSafe?%24afe=Vmlld2VyL0luZGV4U2FmZQBwYXJhbWV0ZXJzAHN6ZW1pZHxORVJXQUFQLlBURTtzemVydmV6b19pZHw3NDc1NzD_HmgrLGb32A&amp;name=Hallgato_kurzus"/>
    <hyperlink ref="C19" r:id="rId14" display="https://www.tr.pte.hu/ETR35/Viewer/IndexSafe?%24afe=Vmlld2VyL0luZGV4U2FmZQBwYXJhbWV0ZXJzAHN6ZW1pZHxORUtXQUFQLlBURTtzemVydmV6b19pZHw3NDc1NzDUEQ3HZhgXsw&amp;name=Hallgato_kurzus"/>
    <hyperlink ref="C20" r:id="rId15" display="https://www.tr.pte.hu/ETR35/Viewer/IndexSafe?%24afe=Vmlld2VyL0luZGV4U2FmZQBwYXJhbWV0ZXJzAHN6ZW1pZHxQRURXQUFQLlBURTtzemVydmV6b19pZHw3NDc1NzBYwivPTXUhdA&amp;name=Hallgato_kurzus"/>
    <hyperlink ref="C21" r:id="rId16" display="https://www.tr.pte.hu/ETR35/Viewer/IndexSafe?%24afe=Vmlld2VyL0luZGV4U2FmZQBwYXJhbWV0ZXJzAHN6ZW1pZHxQT0pTQUJQLlBURTtzemVydmV6b19pZHw3NDc1NzC!8lhUxllTnw&amp;name=Hallgato_kurzus"/>
    <hyperlink ref="C22" r:id="rId17" display="https://www.tr.pte.hu/ETR35/Viewer/IndexSafe?%24afe=Vmlld2VyL0luZGV4U2FmZQBwYXJhbWV0ZXJzAHN6ZW1pZHxQT1RWQUJQLlBURTtzemVydmV6b19pZHw3NDc1NzCIGSz3mvrdzg&amp;name=Hallgato_kurzus"/>
    <hyperlink ref="C23" r:id="rId18" display="https://www.tr.pte.hu/ETR35/Viewer/IndexSafe?%24afe=Vmlld2VyL0luZGV4U2FmZQBwYXJhbWV0ZXJzAHN6ZW1pZHxSQUFWQUFULlBURTtzemVydmV6b19pZHw3NDc1NzAGuLrlep7i!A&amp;name=Hallgato_kurzus"/>
    <hyperlink ref="C24" r:id="rId19" display="https://www.tr.pte.hu/ETR35/Viewer/IndexSafe?%24afe=Vmlld2VyL0luZGV4U2FmZQBwYXJhbWV0ZXJzAHN6ZW1pZHxTVEJXQUFQLlBURTtzemVydmV6b19pZHw3NDc1NzCGt3URP61RPg&amp;name=Hallgato_kurzus"/>
    <hyperlink ref="C25" r:id="rId20" display="https://www.tr.pte.hu/ETR35/Viewer/IndexSafe?%24afe=Vmlld2VyL0luZGV4U2FmZQBwYXJhbWV0ZXJzAHN6ZW1pZHxTWktWQUJQLlBURTtzemVydmV6b19pZHw3NDc1NzApRnmr!GaREA&amp;name=Hallgato_kurzus"/>
    <hyperlink ref="C26" r:id="rId21" display="https://www.tr.pte.hu/ETR35/Viewer/IndexSafe?%24afe=Vmlld2VyL0luZGV4U2FmZQBwYXJhbWV0ZXJzAHN6ZW1pZHxTWkxWQUJQLlBURTtzemVydmV6b19pZHw3NDc1NzBTavUW8010UQ&amp;name=Hallgato_kurzus"/>
    <hyperlink ref="C27" r:id="rId22" display="https://www.tr.pte.hu/ETR35/Viewer/IndexSafe?%24afe=Vmlld2VyL0luZGV4U2FmZQBwYXJhbWV0ZXJzAHN6ZW1pZHxTWlBWQUNQLlBURTtzemVydmV6b19pZHw3NDc1NzDaY9GhQFA5lA&amp;name=Hallgato_kurzus"/>
    <hyperlink ref="C28" r:id="rId23" display="https://www.tr.pte.hu/ETR35/Viewer/IndexSafe?%24afe=Vmlld2VyL0luZGV4U2FmZQBwYXJhbWV0ZXJzAHN6ZW1pZHxTWk1WQUJQLlBURTtzemVydmV6b19pZHw3NDc1NzDaGsCXd!lHTQ&amp;name=Hallgato_kurzus"/>
    <hyperlink ref="C29" r:id="rId24" display="https://www.tr.pte.hu/ETR35/Viewer/IndexSafe?%24afe=Vmlld2VyL0luZGV4U2FmZQBwYXJhbWV0ZXJzAHN6ZW1pZHxTWkJXQUNQLlBURTtzemVydmV6b19pZHw3NDc1NzCCWlzFX42pXA&amp;name=Hallgato_kurzus"/>
    <hyperlink ref="C30" r:id="rId25" display="https://www.tr.pte.hu/ETR35/Viewer/IndexSafe?%24afe=Vmlld2VyL0luZGV4U2FmZQBwYXJhbWV0ZXJzAHN6ZW1pZHxUT05WQUFQLlBURTtzemVydmV6b19pZHw3NDc1NzDhE3ZUNIEDDg&amp;name=Hallgato_kurzus"/>
    <hyperlink ref="C31" r:id="rId26" display="https://www.tr.pte.hu/ETR35/Viewer/IndexSafe?%24afe=Vmlld2VyL0luZGV4U2FmZQBwYXJhbWV0ZXJzAHN6ZW1pZHxUT0xWQUFQLlBURTtzemVydmV6b19pZHw3NDc1NzCtWJSc4Hy87A&amp;name=Hallgato_kurzus"/>
    <hyperlink ref="C32" r:id="rId27" display="https://www.tr.pte.hu/ETR35/Viewer/IndexSafe?%24afe=Vmlld2VyL0luZGV4U2FmZQBwYXJhbWV0ZXJzAHN6ZW1pZHxUT1RUQUFQLlBURTtzemVydmV6b19pZHw3NDc1NzDWwbgtSp0BhQ&amp;name=Hallgato_kurzus"/>
    <hyperlink ref="C33" r:id="rId28" display="https://www.tr.pte.hu/ETR35/Viewer/IndexSafe?%24afe=Vmlld2VyL0luZGV4U2FmZQBwYXJhbWV0ZXJzAHN6ZW1pZHxWQUVXQUFQLlBURTtzemVydmV6b19pZHw3NDc1NzAfOE0Af7kTcQ&amp;name=Hallgato_kurzus"/>
    <hyperlink ref="C34" r:id="rId29" display="https://www.tr.pte.hu/ETR35/Viewer/IndexSafe?%24afe=Vmlld2VyL0luZGV4U2FmZQBwYXJhbWV0ZXJzAHN6ZW1pZHxWSUFUQUFQLlBURTtzemVydmV6b19pZHw3NDc1NzCKW5zI7ZeyCA&amp;name=Hallgato_kurzus"/>
    <hyperlink ref="C35" r:id="rId30" display="https://www.tr.pte.hu/ETR35/Viewer/IndexSafe?%24afe=Vmlld2VyL0luZGV4U2FmZQBwYXJhbWV0ZXJzAHN6ZW1pZHxaU0JVQUFQLlBURTtzemVydmV6b19pZHw3NDc1NzC_p5M0ZdCs7Q&amp;name=Hallgato_kurzus"/>
  </hyperlinks>
  <printOptions/>
  <pageMargins left="0.21" right="0.17" top="0.31" bottom="0.15748031496062992" header="0.5" footer="0.31496062992125984"/>
  <pageSetup fitToHeight="1" fitToWidth="1" horizontalDpi="600" verticalDpi="600" orientation="landscape" paperSize="9" scale="67" r:id="rId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0"/>
  <sheetViews>
    <sheetView tabSelected="1" zoomScale="90" zoomScaleNormal="90" zoomScalePageLayoutView="0" workbookViewId="0" topLeftCell="A1">
      <selection activeCell="O23" sqref="O23"/>
    </sheetView>
  </sheetViews>
  <sheetFormatPr defaultColWidth="9.140625" defaultRowHeight="12.75"/>
  <cols>
    <col min="1" max="1" width="14.7109375" style="0" customWidth="1"/>
    <col min="2" max="2" width="22.57421875" style="0" customWidth="1"/>
    <col min="3" max="3" width="15.140625" style="0" customWidth="1"/>
    <col min="4" max="4" width="12.57421875" style="0" customWidth="1"/>
    <col min="5" max="5" width="10.7109375" style="0" customWidth="1"/>
    <col min="6" max="6" width="11.57421875" style="0" customWidth="1"/>
    <col min="7" max="7" width="10.57421875" style="0" customWidth="1"/>
    <col min="8" max="8" width="10.7109375" style="0" customWidth="1"/>
    <col min="9" max="9" width="11.421875" style="0" customWidth="1"/>
    <col min="10" max="10" width="11.00390625" style="0" customWidth="1"/>
    <col min="12" max="12" width="19.28125" style="14" customWidth="1"/>
  </cols>
  <sheetData>
    <row r="3" spans="1:4" ht="15.75">
      <c r="A3" s="73" t="s">
        <v>90</v>
      </c>
      <c r="B3" s="74" t="s">
        <v>91</v>
      </c>
      <c r="C3" s="73"/>
      <c r="D3" s="73"/>
    </row>
    <row r="4" spans="1:4" ht="15.75">
      <c r="A4" s="73" t="s">
        <v>92</v>
      </c>
      <c r="B4" s="74" t="s">
        <v>93</v>
      </c>
      <c r="C4" s="73"/>
      <c r="D4" s="73"/>
    </row>
    <row r="5" spans="1:4" ht="15">
      <c r="A5" s="73"/>
      <c r="B5" s="73"/>
      <c r="C5" s="73"/>
      <c r="D5" s="73"/>
    </row>
    <row r="6" spans="1:14" ht="15">
      <c r="A6" s="75" t="s">
        <v>94</v>
      </c>
      <c r="B6" s="75" t="s">
        <v>1</v>
      </c>
      <c r="C6" s="75" t="s">
        <v>95</v>
      </c>
      <c r="D6" s="75" t="s">
        <v>96</v>
      </c>
      <c r="E6" s="77" t="s">
        <v>150</v>
      </c>
      <c r="F6" s="77" t="s">
        <v>151</v>
      </c>
      <c r="G6" s="77" t="s">
        <v>152</v>
      </c>
      <c r="H6" s="77" t="s">
        <v>153</v>
      </c>
      <c r="I6" s="77" t="s">
        <v>154</v>
      </c>
      <c r="J6" s="77" t="s">
        <v>155</v>
      </c>
      <c r="K6" s="77" t="s">
        <v>37</v>
      </c>
      <c r="L6" s="77" t="s">
        <v>165</v>
      </c>
      <c r="M6" s="104" t="s">
        <v>161</v>
      </c>
      <c r="N6" s="14">
        <v>2</v>
      </c>
    </row>
    <row r="7" spans="1:14" ht="15">
      <c r="A7" s="76" t="s">
        <v>97</v>
      </c>
      <c r="B7" s="76" t="s">
        <v>98</v>
      </c>
      <c r="C7" s="76" t="s">
        <v>99</v>
      </c>
      <c r="D7" s="76" t="s">
        <v>100</v>
      </c>
      <c r="E7" s="39">
        <v>3</v>
      </c>
      <c r="F7" s="39">
        <v>10</v>
      </c>
      <c r="G7" s="39">
        <v>10</v>
      </c>
      <c r="H7" s="39">
        <v>0</v>
      </c>
      <c r="I7" s="39">
        <v>15</v>
      </c>
      <c r="J7" s="39">
        <v>13.9</v>
      </c>
      <c r="K7" s="39">
        <f>SUM(E7:J7)</f>
        <v>51.9</v>
      </c>
      <c r="L7" s="39" t="s">
        <v>170</v>
      </c>
      <c r="M7" s="105" t="s">
        <v>162</v>
      </c>
      <c r="N7" s="14">
        <v>3</v>
      </c>
    </row>
    <row r="8" spans="1:14" ht="15">
      <c r="A8" s="76" t="s">
        <v>101</v>
      </c>
      <c r="B8" s="76" t="s">
        <v>102</v>
      </c>
      <c r="C8" s="76" t="s">
        <v>99</v>
      </c>
      <c r="D8" s="76" t="s">
        <v>103</v>
      </c>
      <c r="E8" s="39">
        <v>10</v>
      </c>
      <c r="F8" s="39">
        <v>10</v>
      </c>
      <c r="G8" s="39">
        <v>6</v>
      </c>
      <c r="H8" s="103"/>
      <c r="I8" s="39">
        <v>13</v>
      </c>
      <c r="J8" s="106">
        <v>9.7</v>
      </c>
      <c r="K8" s="39">
        <f aca="true" t="shared" si="0" ref="K8:K29">SUM(E8:J8)</f>
        <v>48.7</v>
      </c>
      <c r="L8" s="39" t="s">
        <v>170</v>
      </c>
      <c r="M8" s="105" t="s">
        <v>163</v>
      </c>
      <c r="N8" s="14">
        <v>4</v>
      </c>
    </row>
    <row r="9" spans="1:14" ht="15">
      <c r="A9" s="76" t="s">
        <v>104</v>
      </c>
      <c r="B9" s="76" t="s">
        <v>105</v>
      </c>
      <c r="C9" s="76" t="s">
        <v>106</v>
      </c>
      <c r="D9" s="76" t="s">
        <v>107</v>
      </c>
      <c r="E9" s="39">
        <v>4</v>
      </c>
      <c r="F9" s="39">
        <v>10</v>
      </c>
      <c r="G9" s="39">
        <v>9</v>
      </c>
      <c r="H9" s="39">
        <v>2</v>
      </c>
      <c r="I9" s="39">
        <v>13</v>
      </c>
      <c r="J9" s="39">
        <v>11.8</v>
      </c>
      <c r="K9" s="39">
        <f t="shared" si="0"/>
        <v>49.8</v>
      </c>
      <c r="L9" s="39" t="s">
        <v>170</v>
      </c>
      <c r="M9" s="105" t="s">
        <v>164</v>
      </c>
      <c r="N9" s="14">
        <v>5</v>
      </c>
    </row>
    <row r="10" spans="1:12" ht="15">
      <c r="A10" s="76" t="s">
        <v>108</v>
      </c>
      <c r="B10" s="76" t="s">
        <v>109</v>
      </c>
      <c r="C10" s="76" t="s">
        <v>106</v>
      </c>
      <c r="D10" s="76" t="s">
        <v>110</v>
      </c>
      <c r="E10" s="39">
        <v>10</v>
      </c>
      <c r="F10" s="39">
        <v>10</v>
      </c>
      <c r="G10" s="39">
        <v>8</v>
      </c>
      <c r="H10" s="39">
        <v>1</v>
      </c>
      <c r="I10" s="39">
        <v>15</v>
      </c>
      <c r="J10" s="39">
        <v>8</v>
      </c>
      <c r="K10" s="39">
        <f t="shared" si="0"/>
        <v>52</v>
      </c>
      <c r="L10" s="39" t="s">
        <v>170</v>
      </c>
    </row>
    <row r="11" spans="1:12" ht="15">
      <c r="A11" s="76" t="s">
        <v>111</v>
      </c>
      <c r="B11" s="76" t="s">
        <v>112</v>
      </c>
      <c r="C11" s="76" t="s">
        <v>99</v>
      </c>
      <c r="D11" s="76" t="s">
        <v>113</v>
      </c>
      <c r="E11" s="39">
        <v>10</v>
      </c>
      <c r="F11" s="39">
        <v>10</v>
      </c>
      <c r="G11" s="39">
        <v>4</v>
      </c>
      <c r="H11" s="39">
        <v>2</v>
      </c>
      <c r="I11" s="39">
        <v>14</v>
      </c>
      <c r="J11" s="39">
        <v>10.9</v>
      </c>
      <c r="K11" s="39">
        <f t="shared" si="0"/>
        <v>50.9</v>
      </c>
      <c r="L11" s="39" t="s">
        <v>170</v>
      </c>
    </row>
    <row r="12" spans="1:12" ht="15">
      <c r="A12" s="76" t="s">
        <v>114</v>
      </c>
      <c r="B12" s="76" t="s">
        <v>115</v>
      </c>
      <c r="C12" s="76" t="s">
        <v>99</v>
      </c>
      <c r="D12" s="76" t="s">
        <v>116</v>
      </c>
      <c r="E12" s="39">
        <v>10</v>
      </c>
      <c r="F12" s="39">
        <v>10</v>
      </c>
      <c r="G12" s="39">
        <v>8</v>
      </c>
      <c r="H12" s="39">
        <v>10</v>
      </c>
      <c r="I12" s="39">
        <v>15</v>
      </c>
      <c r="J12" s="39">
        <v>14.3</v>
      </c>
      <c r="K12" s="39">
        <f t="shared" si="0"/>
        <v>67.3</v>
      </c>
      <c r="L12" s="39" t="s">
        <v>170</v>
      </c>
    </row>
    <row r="13" spans="1:12" ht="15">
      <c r="A13" s="76" t="s">
        <v>117</v>
      </c>
      <c r="B13" s="76" t="s">
        <v>118</v>
      </c>
      <c r="C13" s="76" t="s">
        <v>106</v>
      </c>
      <c r="D13" s="76" t="s">
        <v>107</v>
      </c>
      <c r="E13" s="39">
        <v>7</v>
      </c>
      <c r="F13" s="39">
        <v>10</v>
      </c>
      <c r="G13" s="39">
        <v>10</v>
      </c>
      <c r="H13" s="39">
        <v>2</v>
      </c>
      <c r="I13" s="106">
        <v>15</v>
      </c>
      <c r="J13" s="106">
        <v>13</v>
      </c>
      <c r="K13" s="39">
        <f t="shared" si="0"/>
        <v>57</v>
      </c>
      <c r="L13" s="39" t="s">
        <v>170</v>
      </c>
    </row>
    <row r="14" spans="1:12" ht="15">
      <c r="A14" s="76" t="s">
        <v>32</v>
      </c>
      <c r="B14" s="76" t="s">
        <v>27</v>
      </c>
      <c r="C14" s="76" t="s">
        <v>99</v>
      </c>
      <c r="D14" s="76" t="s">
        <v>100</v>
      </c>
      <c r="E14" s="39">
        <v>10</v>
      </c>
      <c r="F14" s="39">
        <v>0</v>
      </c>
      <c r="G14" s="39">
        <v>4</v>
      </c>
      <c r="H14" s="39">
        <v>2</v>
      </c>
      <c r="I14" s="106">
        <v>8</v>
      </c>
      <c r="J14" s="106">
        <v>8</v>
      </c>
      <c r="K14" s="39">
        <f t="shared" si="0"/>
        <v>32</v>
      </c>
      <c r="L14" s="39" t="s">
        <v>170</v>
      </c>
    </row>
    <row r="15" spans="1:12" ht="15">
      <c r="A15" s="76" t="s">
        <v>119</v>
      </c>
      <c r="B15" s="76" t="s">
        <v>120</v>
      </c>
      <c r="C15" s="76" t="s">
        <v>106</v>
      </c>
      <c r="D15" s="76" t="s">
        <v>121</v>
      </c>
      <c r="E15" s="39">
        <v>10</v>
      </c>
      <c r="F15" s="39">
        <v>10</v>
      </c>
      <c r="G15" s="39">
        <v>10</v>
      </c>
      <c r="H15" s="39">
        <v>2</v>
      </c>
      <c r="I15" s="39">
        <v>12</v>
      </c>
      <c r="J15" s="39">
        <v>11.4</v>
      </c>
      <c r="K15" s="39">
        <f t="shared" si="0"/>
        <v>55.4</v>
      </c>
      <c r="L15" s="39" t="s">
        <v>170</v>
      </c>
    </row>
    <row r="16" spans="1:12" ht="15">
      <c r="A16" s="76" t="s">
        <v>122</v>
      </c>
      <c r="B16" s="76" t="s">
        <v>123</v>
      </c>
      <c r="C16" s="76" t="s">
        <v>99</v>
      </c>
      <c r="D16" s="76" t="s">
        <v>100</v>
      </c>
      <c r="E16" s="39">
        <v>10</v>
      </c>
      <c r="F16" s="39">
        <v>10</v>
      </c>
      <c r="G16" s="39">
        <v>2</v>
      </c>
      <c r="H16" s="103"/>
      <c r="I16" s="39">
        <v>14</v>
      </c>
      <c r="J16" s="39">
        <v>5</v>
      </c>
      <c r="K16" s="39">
        <f t="shared" si="0"/>
        <v>41</v>
      </c>
      <c r="L16" s="39" t="s">
        <v>170</v>
      </c>
    </row>
    <row r="17" spans="1:12" ht="15">
      <c r="A17" s="76" t="s">
        <v>124</v>
      </c>
      <c r="B17" s="76" t="s">
        <v>125</v>
      </c>
      <c r="C17" s="76" t="s">
        <v>106</v>
      </c>
      <c r="D17" s="76" t="s">
        <v>121</v>
      </c>
      <c r="E17" s="39">
        <v>0</v>
      </c>
      <c r="F17" s="39">
        <v>10</v>
      </c>
      <c r="G17" s="39">
        <v>2</v>
      </c>
      <c r="H17" s="39">
        <v>10</v>
      </c>
      <c r="I17" s="39">
        <v>13</v>
      </c>
      <c r="J17" s="39">
        <v>10.9</v>
      </c>
      <c r="K17" s="39">
        <f t="shared" si="0"/>
        <v>45.9</v>
      </c>
      <c r="L17" s="39" t="s">
        <v>170</v>
      </c>
    </row>
    <row r="18" spans="1:12" ht="15">
      <c r="A18" s="76" t="s">
        <v>126</v>
      </c>
      <c r="B18" s="76" t="s">
        <v>127</v>
      </c>
      <c r="C18" s="76" t="s">
        <v>106</v>
      </c>
      <c r="D18" s="76" t="s">
        <v>121</v>
      </c>
      <c r="E18" s="39">
        <v>10</v>
      </c>
      <c r="F18" s="39">
        <v>10</v>
      </c>
      <c r="G18" s="39">
        <v>6</v>
      </c>
      <c r="H18" s="39">
        <v>2</v>
      </c>
      <c r="I18" s="39">
        <v>12</v>
      </c>
      <c r="J18" s="39">
        <v>11.4</v>
      </c>
      <c r="K18" s="39">
        <f t="shared" si="0"/>
        <v>51.4</v>
      </c>
      <c r="L18" s="39" t="s">
        <v>170</v>
      </c>
    </row>
    <row r="19" spans="1:12" ht="15">
      <c r="A19" s="76" t="s">
        <v>128</v>
      </c>
      <c r="B19" s="76" t="s">
        <v>129</v>
      </c>
      <c r="C19" s="76" t="s">
        <v>106</v>
      </c>
      <c r="D19" s="76" t="s">
        <v>107</v>
      </c>
      <c r="E19" s="39">
        <v>3</v>
      </c>
      <c r="F19" s="39">
        <v>10</v>
      </c>
      <c r="G19" s="39">
        <v>10</v>
      </c>
      <c r="H19" s="39">
        <v>5</v>
      </c>
      <c r="I19" s="39">
        <v>14</v>
      </c>
      <c r="J19" s="39">
        <v>14.7</v>
      </c>
      <c r="K19" s="39">
        <f t="shared" si="0"/>
        <v>56.7</v>
      </c>
      <c r="L19" s="39" t="s">
        <v>170</v>
      </c>
    </row>
    <row r="20" spans="1:12" ht="15">
      <c r="A20" s="76" t="s">
        <v>130</v>
      </c>
      <c r="B20" s="76" t="s">
        <v>131</v>
      </c>
      <c r="C20" s="76" t="s">
        <v>106</v>
      </c>
      <c r="D20" s="76" t="s">
        <v>107</v>
      </c>
      <c r="E20" s="39">
        <v>10</v>
      </c>
      <c r="F20" s="39">
        <v>0</v>
      </c>
      <c r="G20" s="39">
        <v>6</v>
      </c>
      <c r="H20" s="39">
        <v>1</v>
      </c>
      <c r="I20" s="39">
        <v>14</v>
      </c>
      <c r="J20" s="39">
        <v>7.6</v>
      </c>
      <c r="K20" s="39">
        <f t="shared" si="0"/>
        <v>38.6</v>
      </c>
      <c r="L20" s="39" t="s">
        <v>170</v>
      </c>
    </row>
    <row r="21" spans="1:12" ht="15">
      <c r="A21" s="76" t="s">
        <v>132</v>
      </c>
      <c r="B21" s="76" t="s">
        <v>133</v>
      </c>
      <c r="C21" s="76" t="s">
        <v>99</v>
      </c>
      <c r="D21" s="76" t="s">
        <v>100</v>
      </c>
      <c r="E21" s="39">
        <v>6</v>
      </c>
      <c r="F21" s="39">
        <v>9</v>
      </c>
      <c r="G21" s="103"/>
      <c r="H21" s="103"/>
      <c r="I21" s="103"/>
      <c r="J21" s="103"/>
      <c r="K21" s="39">
        <f t="shared" si="0"/>
        <v>15</v>
      </c>
      <c r="L21" s="39" t="s">
        <v>159</v>
      </c>
    </row>
    <row r="22" spans="1:12" ht="15">
      <c r="A22" s="76" t="s">
        <v>134</v>
      </c>
      <c r="B22" s="76" t="s">
        <v>135</v>
      </c>
      <c r="C22" s="76" t="s">
        <v>99</v>
      </c>
      <c r="D22" s="76" t="s">
        <v>103</v>
      </c>
      <c r="E22" s="39">
        <v>10</v>
      </c>
      <c r="F22" s="39">
        <v>10</v>
      </c>
      <c r="G22" s="39">
        <v>2</v>
      </c>
      <c r="H22" s="39">
        <v>2</v>
      </c>
      <c r="I22" s="39">
        <v>13</v>
      </c>
      <c r="J22" s="39">
        <v>7.2</v>
      </c>
      <c r="K22" s="39">
        <f t="shared" si="0"/>
        <v>44.2</v>
      </c>
      <c r="L22" s="39" t="s">
        <v>170</v>
      </c>
    </row>
    <row r="23" spans="1:12" ht="15">
      <c r="A23" s="76" t="s">
        <v>136</v>
      </c>
      <c r="B23" s="76" t="s">
        <v>137</v>
      </c>
      <c r="C23" s="76" t="s">
        <v>99</v>
      </c>
      <c r="D23" s="76" t="s">
        <v>100</v>
      </c>
      <c r="E23" s="39">
        <v>7</v>
      </c>
      <c r="F23" s="39">
        <v>10</v>
      </c>
      <c r="G23" s="39">
        <v>5</v>
      </c>
      <c r="H23" s="39">
        <v>4</v>
      </c>
      <c r="I23" s="39">
        <v>12</v>
      </c>
      <c r="J23" s="39">
        <v>10.1</v>
      </c>
      <c r="K23" s="39">
        <f t="shared" si="0"/>
        <v>48.1</v>
      </c>
      <c r="L23" s="39" t="s">
        <v>170</v>
      </c>
    </row>
    <row r="24" spans="1:12" ht="15">
      <c r="A24" s="76" t="s">
        <v>138</v>
      </c>
      <c r="B24" s="76" t="s">
        <v>139</v>
      </c>
      <c r="C24" s="76" t="s">
        <v>106</v>
      </c>
      <c r="D24" s="76" t="s">
        <v>107</v>
      </c>
      <c r="E24" s="39">
        <v>0</v>
      </c>
      <c r="F24" s="103"/>
      <c r="G24" s="103"/>
      <c r="H24" s="103"/>
      <c r="I24" s="103"/>
      <c r="J24" s="103"/>
      <c r="K24" s="39">
        <f t="shared" si="0"/>
        <v>0</v>
      </c>
      <c r="L24" s="39" t="s">
        <v>159</v>
      </c>
    </row>
    <row r="25" spans="1:12" ht="15">
      <c r="A25" s="76" t="s">
        <v>140</v>
      </c>
      <c r="B25" s="76" t="s">
        <v>141</v>
      </c>
      <c r="C25" s="76" t="s">
        <v>99</v>
      </c>
      <c r="D25" s="76" t="s">
        <v>103</v>
      </c>
      <c r="E25" s="39">
        <v>10</v>
      </c>
      <c r="F25" s="39">
        <v>9</v>
      </c>
      <c r="G25" s="39">
        <v>4</v>
      </c>
      <c r="H25" s="39">
        <v>5</v>
      </c>
      <c r="I25" s="39">
        <v>13</v>
      </c>
      <c r="J25" s="106">
        <v>9.7</v>
      </c>
      <c r="K25" s="39">
        <f t="shared" si="0"/>
        <v>50.7</v>
      </c>
      <c r="L25" s="39" t="s">
        <v>170</v>
      </c>
    </row>
    <row r="26" spans="1:12" ht="15">
      <c r="A26" s="76" t="s">
        <v>142</v>
      </c>
      <c r="B26" s="76" t="s">
        <v>143</v>
      </c>
      <c r="C26" s="76" t="s">
        <v>106</v>
      </c>
      <c r="D26" s="76" t="s">
        <v>110</v>
      </c>
      <c r="E26" s="39">
        <v>7</v>
      </c>
      <c r="F26" s="39">
        <v>6</v>
      </c>
      <c r="G26" s="39">
        <v>2</v>
      </c>
      <c r="H26" s="39">
        <v>0</v>
      </c>
      <c r="I26" s="39">
        <v>11</v>
      </c>
      <c r="J26" s="106">
        <v>6.7</v>
      </c>
      <c r="K26" s="39">
        <f t="shared" si="0"/>
        <v>32.7</v>
      </c>
      <c r="L26" s="39" t="s">
        <v>170</v>
      </c>
    </row>
    <row r="27" spans="1:12" ht="15">
      <c r="A27" s="76" t="s">
        <v>144</v>
      </c>
      <c r="B27" s="76" t="s">
        <v>145</v>
      </c>
      <c r="C27" s="76" t="s">
        <v>106</v>
      </c>
      <c r="D27" s="76" t="s">
        <v>110</v>
      </c>
      <c r="E27" s="103"/>
      <c r="F27" s="103"/>
      <c r="G27" s="103"/>
      <c r="H27" s="103"/>
      <c r="I27" s="103"/>
      <c r="J27" s="103"/>
      <c r="K27" s="39">
        <f t="shared" si="0"/>
        <v>0</v>
      </c>
      <c r="L27" s="39" t="s">
        <v>159</v>
      </c>
    </row>
    <row r="28" spans="1:12" ht="15">
      <c r="A28" s="76" t="s">
        <v>146</v>
      </c>
      <c r="B28" s="76" t="s">
        <v>147</v>
      </c>
      <c r="C28" s="76" t="s">
        <v>106</v>
      </c>
      <c r="D28" s="76" t="s">
        <v>107</v>
      </c>
      <c r="E28" s="39">
        <v>10</v>
      </c>
      <c r="F28" s="39">
        <v>4</v>
      </c>
      <c r="G28" s="39">
        <v>6</v>
      </c>
      <c r="H28" s="39">
        <v>7</v>
      </c>
      <c r="I28" s="39">
        <v>15</v>
      </c>
      <c r="J28" s="39">
        <v>12.2</v>
      </c>
      <c r="K28" s="39">
        <f t="shared" si="0"/>
        <v>54.2</v>
      </c>
      <c r="L28" s="39" t="s">
        <v>170</v>
      </c>
    </row>
    <row r="29" spans="1:12" ht="15">
      <c r="A29" s="76" t="s">
        <v>148</v>
      </c>
      <c r="B29" s="76" t="s">
        <v>149</v>
      </c>
      <c r="C29" s="76" t="s">
        <v>106</v>
      </c>
      <c r="D29" s="76" t="s">
        <v>107</v>
      </c>
      <c r="E29" s="39">
        <v>4</v>
      </c>
      <c r="F29" s="39">
        <v>0</v>
      </c>
      <c r="G29" s="103"/>
      <c r="H29" s="103"/>
      <c r="I29" s="103"/>
      <c r="J29" s="103"/>
      <c r="K29" s="39">
        <f t="shared" si="0"/>
        <v>4</v>
      </c>
      <c r="L29" s="39" t="s">
        <v>159</v>
      </c>
    </row>
    <row r="30" spans="1:12" ht="15">
      <c r="A30" s="78" t="s">
        <v>157</v>
      </c>
      <c r="B30" s="78" t="s">
        <v>156</v>
      </c>
      <c r="C30" s="40"/>
      <c r="D30" s="40"/>
      <c r="E30" s="39">
        <v>0</v>
      </c>
      <c r="F30" s="103"/>
      <c r="G30" s="103"/>
      <c r="H30" s="103"/>
      <c r="I30" s="103"/>
      <c r="J30" s="103"/>
      <c r="K30" s="39">
        <f>SUM(E30:J30)</f>
        <v>0</v>
      </c>
      <c r="L30" s="39" t="s">
        <v>159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Vanya Csilla</cp:lastModifiedBy>
  <cp:lastPrinted>2015-05-18T05:20:24Z</cp:lastPrinted>
  <dcterms:created xsi:type="dcterms:W3CDTF">2005-09-12T13:45:26Z</dcterms:created>
  <dcterms:modified xsi:type="dcterms:W3CDTF">2015-05-18T05:20:36Z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